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R:\Programming\Programming\AlaCTC_Administered_Funds\EOY_Compliance_Reports\2023-2024\Reporting Forms\"/>
    </mc:Choice>
  </mc:AlternateContent>
  <xr:revisionPtr revIDLastSave="0" documentId="13_ncr:1_{BDAD588D-A819-435F-BAE9-9FF1E8A1A129}" xr6:coauthVersionLast="47" xr6:coauthVersionMax="47" xr10:uidLastSave="{00000000-0000-0000-0000-000000000000}"/>
  <bookViews>
    <workbookView xWindow="-120" yWindow="-120" windowWidth="29040" windowHeight="15720" tabRatio="871" xr2:uid="{00000000-000D-0000-FFFF-FFFF00000000}"/>
  </bookViews>
  <sheets>
    <sheet name="Cover-Contact" sheetId="44" r:id="rId1"/>
    <sheet name="All Table 1 RevExpend" sheetId="69" r:id="rId2"/>
    <sheet name="BP Report" sheetId="39" r:id="rId3"/>
    <sheet name="BP Table 2 Expenditures" sheetId="40" r:id="rId4"/>
    <sheet name="LSR Report" sheetId="66" r:id="rId5"/>
    <sheet name="LSR Table 2 Expenditures" sheetId="49" r:id="rId6"/>
    <sheet name="Transit Report" sheetId="67" r:id="rId7"/>
    <sheet name="Transit Table 2 Expenditures" sheetId="55" r:id="rId8"/>
    <sheet name="Paratransit Report" sheetId="68" r:id="rId9"/>
    <sheet name="Paratransit Table 2" sheetId="61" r:id="rId10"/>
  </sheets>
  <definedNames>
    <definedName name="_xlnm._FilterDatabase" localSheetId="3" hidden="1">'BP Table 2 Expenditures'!$A$6:$N$6</definedName>
    <definedName name="A_Bike_Category" localSheetId="1">#REF!</definedName>
    <definedName name="A_Bike_Category" localSheetId="2">#REF!</definedName>
    <definedName name="A_Bike_Category" localSheetId="3">#REF!</definedName>
    <definedName name="A_Bike_Category" localSheetId="0">#REF!</definedName>
    <definedName name="A_Bike_Category" localSheetId="4">#REF!</definedName>
    <definedName name="A_Bike_Category" localSheetId="5">#REF!</definedName>
    <definedName name="A_Bike_Category" localSheetId="8">#REF!</definedName>
    <definedName name="A_Bike_Category" localSheetId="9">#REF!</definedName>
    <definedName name="A_Bike_Category" localSheetId="6">#REF!</definedName>
    <definedName name="A_Bike_Category" localSheetId="7">#REF!</definedName>
    <definedName name="A_Bike_Category">#REF!</definedName>
    <definedName name="A_Local_Category" localSheetId="1">#REF!</definedName>
    <definedName name="A_Local_Category" localSheetId="2">#REF!</definedName>
    <definedName name="A_Local_Category" localSheetId="3">#REF!</definedName>
    <definedName name="A_Local_Category" localSheetId="0">#REF!</definedName>
    <definedName name="A_Local_Category" localSheetId="4">#REF!</definedName>
    <definedName name="A_Local_Category" localSheetId="5">#REF!</definedName>
    <definedName name="A_Local_Category" localSheetId="8">#REF!</definedName>
    <definedName name="A_Local_Category" localSheetId="9">#REF!</definedName>
    <definedName name="A_Local_Category" localSheetId="6">#REF!</definedName>
    <definedName name="A_Local_Category" localSheetId="7">#REF!</definedName>
    <definedName name="A_Local_Category">#REF!</definedName>
    <definedName name="A_Mass_Category" localSheetId="1">#REF!</definedName>
    <definedName name="A_Mass_Category" localSheetId="2">#REF!</definedName>
    <definedName name="A_Mass_Category" localSheetId="3">#REF!</definedName>
    <definedName name="A_Mass_Category" localSheetId="0">#REF!</definedName>
    <definedName name="A_Mass_Category" localSheetId="4">#REF!</definedName>
    <definedName name="A_Mass_Category" localSheetId="5">#REF!</definedName>
    <definedName name="A_Mass_Category" localSheetId="8">#REF!</definedName>
    <definedName name="A_Mass_Category" localSheetId="9">#REF!</definedName>
    <definedName name="A_Mass_Category" localSheetId="6">#REF!</definedName>
    <definedName name="A_Mass_Category" localSheetId="7">#REF!</definedName>
    <definedName name="A_Mass_Category">#REF!</definedName>
    <definedName name="A_Para_Category" localSheetId="1">#REF!</definedName>
    <definedName name="A_Para_Category" localSheetId="2">#REF!</definedName>
    <definedName name="A_Para_Category" localSheetId="3">#REF!</definedName>
    <definedName name="A_Para_Category" localSheetId="0">#REF!</definedName>
    <definedName name="A_Para_Category" localSheetId="4">#REF!</definedName>
    <definedName name="A_Para_Category" localSheetId="5">#REF!</definedName>
    <definedName name="A_Para_Category" localSheetId="8">#REF!</definedName>
    <definedName name="A_Para_Category" localSheetId="9">#REF!</definedName>
    <definedName name="A_Para_Category" localSheetId="6">#REF!</definedName>
    <definedName name="A_Para_Category" localSheetId="7">#REF!</definedName>
    <definedName name="A_Para_Category">#REF!</definedName>
    <definedName name="B_Phase" localSheetId="1">#REF!</definedName>
    <definedName name="B_Phase" localSheetId="2">#REF!</definedName>
    <definedName name="B_Phase" localSheetId="3">#REF!</definedName>
    <definedName name="B_Phase" localSheetId="0">#REF!</definedName>
    <definedName name="B_Phase" localSheetId="4">#REF!</definedName>
    <definedName name="B_Phase" localSheetId="5">#REF!</definedName>
    <definedName name="B_Phase" localSheetId="8">#REF!</definedName>
    <definedName name="B_Phase" localSheetId="9">#REF!</definedName>
    <definedName name="B_Phase" localSheetId="6">#REF!</definedName>
    <definedName name="B_Phase" localSheetId="7">#REF!</definedName>
    <definedName name="B_Phase">#REF!</definedName>
    <definedName name="C_Bike_Type" localSheetId="1">#REF!</definedName>
    <definedName name="C_Bike_Type" localSheetId="2">#REF!</definedName>
    <definedName name="C_Bike_Type" localSheetId="3">#REF!</definedName>
    <definedName name="C_Bike_Type" localSheetId="0">#REF!</definedName>
    <definedName name="C_Bike_Type" localSheetId="4">#REF!</definedName>
    <definedName name="C_Bike_Type" localSheetId="5">#REF!</definedName>
    <definedName name="C_Bike_Type" localSheetId="8">#REF!</definedName>
    <definedName name="C_Bike_Type" localSheetId="9">#REF!</definedName>
    <definedName name="C_Bike_Type" localSheetId="6">#REF!</definedName>
    <definedName name="C_Bike_Type" localSheetId="7">#REF!</definedName>
    <definedName name="C_Bike_Type">#REF!</definedName>
    <definedName name="C_Local_Type" localSheetId="1">#REF!</definedName>
    <definedName name="C_Local_Type" localSheetId="2">#REF!</definedName>
    <definedName name="C_Local_Type" localSheetId="3">#REF!</definedName>
    <definedName name="C_Local_Type" localSheetId="0">#REF!</definedName>
    <definedName name="C_Local_Type" localSheetId="4">#REF!</definedName>
    <definedName name="C_Local_Type" localSheetId="5">#REF!</definedName>
    <definedName name="C_Local_Type" localSheetId="8">#REF!</definedName>
    <definedName name="C_Local_Type" localSheetId="9">#REF!</definedName>
    <definedName name="C_Local_Type" localSheetId="6">#REF!</definedName>
    <definedName name="C_Local_Type" localSheetId="7">#REF!</definedName>
    <definedName name="C_Local_Type">#REF!</definedName>
    <definedName name="C_Mass_Type" localSheetId="1">#REF!</definedName>
    <definedName name="C_Mass_Type" localSheetId="2">#REF!</definedName>
    <definedName name="C_Mass_Type" localSheetId="3">#REF!</definedName>
    <definedName name="C_Mass_Type" localSheetId="0">#REF!</definedName>
    <definedName name="C_Mass_Type" localSheetId="4">#REF!</definedName>
    <definedName name="C_Mass_Type" localSheetId="5">#REF!</definedName>
    <definedName name="C_Mass_Type" localSheetId="8">#REF!</definedName>
    <definedName name="C_Mass_Type" localSheetId="9">#REF!</definedName>
    <definedName name="C_Mass_Type" localSheetId="6">#REF!</definedName>
    <definedName name="C_Mass_Type" localSheetId="7">#REF!</definedName>
    <definedName name="C_Mass_Type">#REF!</definedName>
    <definedName name="I_Para_Units" localSheetId="1">#REF!</definedName>
    <definedName name="I_Para_Units" localSheetId="2">#REF!</definedName>
    <definedName name="I_Para_Units" localSheetId="3">#REF!</definedName>
    <definedName name="I_Para_Units" localSheetId="0">#REF!</definedName>
    <definedName name="I_Para_Units" localSheetId="4">#REF!</definedName>
    <definedName name="I_Para_Units" localSheetId="5">#REF!</definedName>
    <definedName name="I_Para_Units" localSheetId="8">#REF!</definedName>
    <definedName name="I_Para_Units" localSheetId="9">#REF!</definedName>
    <definedName name="I_Para_Units" localSheetId="6">#REF!</definedName>
    <definedName name="I_Para_Units" localSheetId="7">#REF!</definedName>
    <definedName name="I_Para_Units">#REF!</definedName>
    <definedName name="J_Para_TripType" localSheetId="1">#REF!</definedName>
    <definedName name="J_Para_TripType" localSheetId="2">#REF!</definedName>
    <definedName name="J_Para_TripType" localSheetId="3">#REF!</definedName>
    <definedName name="J_Para_TripType" localSheetId="0">#REF!</definedName>
    <definedName name="J_Para_TripType" localSheetId="4">#REF!</definedName>
    <definedName name="J_Para_TripType" localSheetId="5">#REF!</definedName>
    <definedName name="J_Para_TripType" localSheetId="8">#REF!</definedName>
    <definedName name="J_Para_TripType" localSheetId="9">#REF!</definedName>
    <definedName name="J_Para_TripType" localSheetId="6">#REF!</definedName>
    <definedName name="J_Para_TripType" localSheetId="7">#REF!</definedName>
    <definedName name="J_Para_TripType">#REF!</definedName>
    <definedName name="List" localSheetId="1">#REF!</definedName>
    <definedName name="List" localSheetId="2">#REF!</definedName>
    <definedName name="List" localSheetId="3">#REF!</definedName>
    <definedName name="List" localSheetId="0">#REF!</definedName>
    <definedName name="List" localSheetId="4">#REF!</definedName>
    <definedName name="List" localSheetId="5">#REF!</definedName>
    <definedName name="List" localSheetId="8">#REF!</definedName>
    <definedName name="List" localSheetId="9">#REF!</definedName>
    <definedName name="List" localSheetId="6">#REF!</definedName>
    <definedName name="List" localSheetId="7">#REF!</definedName>
    <definedName name="List">#REF!</definedName>
    <definedName name="P_Bike_Board_Approval" localSheetId="1">#REF!</definedName>
    <definedName name="P_Bike_Board_Approval" localSheetId="2">#REF!</definedName>
    <definedName name="P_Bike_Board_Approval" localSheetId="3">#REF!</definedName>
    <definedName name="P_Bike_Board_Approval" localSheetId="0">#REF!</definedName>
    <definedName name="P_Bike_Board_Approval" localSheetId="4">#REF!</definedName>
    <definedName name="P_Bike_Board_Approval" localSheetId="5">#REF!</definedName>
    <definedName name="P_Bike_Board_Approval" localSheetId="8">#REF!</definedName>
    <definedName name="P_Bike_Board_Approval" localSheetId="9">#REF!</definedName>
    <definedName name="P_Bike_Board_Approval" localSheetId="6">#REF!</definedName>
    <definedName name="P_Bike_Board_Approval" localSheetId="7">#REF!</definedName>
    <definedName name="P_Bike_Board_Approval">#REF!</definedName>
    <definedName name="Paratransit_Project_Category" localSheetId="1">#REF!</definedName>
    <definedName name="Paratransit_Project_Category" localSheetId="2">#REF!</definedName>
    <definedName name="Paratransit_Project_Category" localSheetId="3">#REF!</definedName>
    <definedName name="Paratransit_Project_Category" localSheetId="0">#REF!</definedName>
    <definedName name="Paratransit_Project_Category" localSheetId="4">#REF!</definedName>
    <definedName name="Paratransit_Project_Category" localSheetId="5">#REF!</definedName>
    <definedName name="Paratransit_Project_Category" localSheetId="8">#REF!</definedName>
    <definedName name="Paratransit_Project_Category" localSheetId="9">#REF!</definedName>
    <definedName name="Paratransit_Project_Category" localSheetId="6">#REF!</definedName>
    <definedName name="Paratransit_Project_Category" localSheetId="7">#REF!</definedName>
    <definedName name="Paratransit_Project_Category">#REF!</definedName>
    <definedName name="Phases" localSheetId="1">#REF!</definedName>
    <definedName name="Phases" localSheetId="2">#REF!</definedName>
    <definedName name="Phases" localSheetId="3">#REF!</definedName>
    <definedName name="Phases" localSheetId="0">#REF!</definedName>
    <definedName name="Phases" localSheetId="4">#REF!</definedName>
    <definedName name="Phases" localSheetId="5">#REF!</definedName>
    <definedName name="Phases" localSheetId="8">#REF!</definedName>
    <definedName name="Phases" localSheetId="9">#REF!</definedName>
    <definedName name="Phases" localSheetId="6">#REF!</definedName>
    <definedName name="Phases" localSheetId="7">#REF!</definedName>
    <definedName name="Phases">#REF!</definedName>
    <definedName name="_xlnm.Print_Area" localSheetId="1">'All Table 1 RevExpend'!$B$2:$M$65</definedName>
    <definedName name="_xlnm.Print_Area" localSheetId="2">'BP Report'!$B$2:$K$59</definedName>
    <definedName name="_xlnm.Print_Area" localSheetId="3">'BP Table 2 Expenditures'!$B$2:$N$42</definedName>
    <definedName name="_xlnm.Print_Area" localSheetId="0">'Cover-Contact'!$B$2:$E$31</definedName>
    <definedName name="_xlnm.Print_Area" localSheetId="4">'LSR Report'!$B$2:$K$43</definedName>
    <definedName name="_xlnm.Print_Area" localSheetId="5">'LSR Table 2 Expenditures'!$B$2:$O$46</definedName>
    <definedName name="_xlnm.Print_Area" localSheetId="8">'Paratransit Report'!$B$2:$K$33</definedName>
    <definedName name="_xlnm.Print_Area" localSheetId="9">'Paratransit Table 2'!$B$2:$N$29</definedName>
    <definedName name="_xlnm.Print_Area" localSheetId="6">'Transit Report'!$B$2:$K$36</definedName>
    <definedName name="_xlnm.Print_Area" localSheetId="7">'Transit Table 2 Expenditures'!$B$2:$N$25</definedName>
    <definedName name="_xlnm.Print_Titles" localSheetId="2">'BP Report'!$2:$4</definedName>
    <definedName name="_xlnm.Print_Titles" localSheetId="0">'Cover-Contact'!$2:$3</definedName>
    <definedName name="_xlnm.Print_Titles" localSheetId="4">'LSR Report'!$2:$4</definedName>
    <definedName name="_xlnm.Print_Titles" localSheetId="8">'Paratransit Report'!$2:$4</definedName>
    <definedName name="_xlnm.Print_Titles" localSheetId="6">'Transit Report'!$2:$4</definedName>
    <definedName name="Project_Phases" localSheetId="1">#REF!</definedName>
    <definedName name="Project_Phases" localSheetId="2">#REF!</definedName>
    <definedName name="Project_Phases" localSheetId="3">#REF!</definedName>
    <definedName name="Project_Phases" localSheetId="0">#REF!</definedName>
    <definedName name="Project_Phases" localSheetId="4">#REF!</definedName>
    <definedName name="Project_Phases" localSheetId="5">#REF!</definedName>
    <definedName name="Project_Phases" localSheetId="8">#REF!</definedName>
    <definedName name="Project_Phases" localSheetId="9">#REF!</definedName>
    <definedName name="Project_Phases" localSheetId="6">#REF!</definedName>
    <definedName name="Project_Phases" localSheetId="7">#REF!</definedName>
    <definedName name="Project_Phases">#REF!</definedName>
    <definedName name="Q_Bike_Plan" localSheetId="1">#REF!</definedName>
    <definedName name="Q_Bike_Plan" localSheetId="2">#REF!</definedName>
    <definedName name="Q_Bike_Plan" localSheetId="3">#REF!</definedName>
    <definedName name="Q_Bike_Plan" localSheetId="0">#REF!</definedName>
    <definedName name="Q_Bike_Plan" localSheetId="4">#REF!</definedName>
    <definedName name="Q_Bike_Plan" localSheetId="5">#REF!</definedName>
    <definedName name="Q_Bike_Plan" localSheetId="8">#REF!</definedName>
    <definedName name="Q_Bike_Plan" localSheetId="9">#REF!</definedName>
    <definedName name="Q_Bike_Plan" localSheetId="6">#REF!</definedName>
    <definedName name="Q_Bike_Plan" localSheetId="7">#REF!</definedName>
    <definedName name="Q_Bike_Plan">#REF!</definedName>
  </definedNames>
  <calcPr calcId="191029"/>
  <customWorkbookViews>
    <customWorkbookView name="jnguyen - Personal View" guid="{CCFDE2FA-A4B1-4D7A-91D1-5B1ECFECA5D3}" mergeInterval="0" personalView="1" maximized="1" xWindow="1" yWindow="1" windowWidth="1276" windowHeight="762" tabRatio="93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67" l="1"/>
  <c r="E17" i="67"/>
  <c r="E33" i="49"/>
  <c r="E34" i="49"/>
  <c r="E33" i="40"/>
  <c r="L36" i="69"/>
  <c r="E18" i="66" l="1"/>
  <c r="E23" i="39"/>
  <c r="D20" i="69"/>
  <c r="J41" i="69"/>
  <c r="E10" i="68" s="1"/>
  <c r="H41" i="69"/>
  <c r="E16" i="67" s="1"/>
  <c r="F41" i="69"/>
  <c r="E19" i="66" s="1"/>
  <c r="D41" i="69"/>
  <c r="E24" i="39" s="1"/>
  <c r="L38" i="69"/>
  <c r="L35" i="69"/>
  <c r="L34" i="69"/>
  <c r="L32" i="69"/>
  <c r="J20" i="69"/>
  <c r="E9" i="68" s="1"/>
  <c r="H20" i="69"/>
  <c r="E15" i="67" s="1"/>
  <c r="F20" i="69"/>
  <c r="L17" i="69"/>
  <c r="L15" i="69"/>
  <c r="L14" i="69"/>
  <c r="L13" i="69"/>
  <c r="L11" i="69"/>
  <c r="F54" i="69" l="1"/>
  <c r="H54" i="69" s="1"/>
  <c r="L41" i="69"/>
  <c r="J54" i="69" s="1"/>
  <c r="L20" i="69"/>
  <c r="J56" i="69" s="1"/>
  <c r="L54" i="69" l="1"/>
  <c r="G11" i="68" l="1"/>
  <c r="G20" i="66"/>
  <c r="G25" i="39"/>
  <c r="N23" i="61"/>
  <c r="N24" i="61"/>
  <c r="N25" i="61"/>
  <c r="N22" i="61"/>
  <c r="M27" i="61"/>
  <c r="N26" i="61"/>
  <c r="N21" i="61"/>
  <c r="N20" i="61"/>
  <c r="N19" i="61"/>
  <c r="N18" i="61"/>
  <c r="N17" i="61"/>
  <c r="N16" i="61"/>
  <c r="N15" i="61"/>
  <c r="N14" i="61"/>
  <c r="N13" i="61"/>
  <c r="N12" i="61"/>
  <c r="N11" i="61"/>
  <c r="N10" i="61"/>
  <c r="N9" i="61"/>
  <c r="N8" i="61"/>
  <c r="N7" i="61"/>
  <c r="N22" i="55"/>
  <c r="N8" i="55"/>
  <c r="N9" i="55"/>
  <c r="N10" i="55"/>
  <c r="N11" i="55"/>
  <c r="N12" i="55"/>
  <c r="N13" i="55"/>
  <c r="N14" i="55"/>
  <c r="N15" i="55"/>
  <c r="N16" i="55"/>
  <c r="N17" i="55"/>
  <c r="N18" i="55"/>
  <c r="N19" i="55"/>
  <c r="N20" i="55"/>
  <c r="N21" i="55"/>
  <c r="N7" i="55"/>
  <c r="M23" i="55"/>
  <c r="N27" i="61" l="1"/>
  <c r="N23" i="55"/>
  <c r="E34" i="40"/>
  <c r="E32" i="49" l="1"/>
  <c r="E32" i="40"/>
  <c r="N32" i="40" l="1"/>
  <c r="N33" i="40" l="1"/>
  <c r="D39" i="69"/>
  <c r="E25" i="39"/>
  <c r="E11" i="68"/>
  <c r="E20" i="66"/>
  <c r="L27" i="61" l="1"/>
  <c r="K27" i="61"/>
  <c r="K28" i="61" l="1"/>
  <c r="J18" i="69"/>
  <c r="L28" i="61"/>
  <c r="J39" i="69"/>
  <c r="L23" i="55"/>
  <c r="L24" i="55" s="1"/>
  <c r="K23" i="55"/>
  <c r="K24" i="55" l="1"/>
  <c r="H39" i="69"/>
  <c r="H18" i="69"/>
  <c r="N32" i="49"/>
  <c r="M32" i="49"/>
  <c r="N38" i="49" l="1"/>
  <c r="F39" i="69"/>
  <c r="N33" i="49"/>
  <c r="M33" i="49"/>
  <c r="F18" i="69"/>
  <c r="N39" i="49"/>
  <c r="M32" i="40"/>
  <c r="M33" i="40" l="1"/>
  <c r="D18"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Nguyen</author>
  </authors>
  <commentList>
    <comment ref="B3" authorId="0" shapeId="0" xr:uid="{DC38FB57-5294-4968-BCAD-B1A9DF2CBC9B}">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Dillman</author>
  </authors>
  <commentList>
    <comment ref="J49" authorId="0" shapeId="0" xr:uid="{B914ECF1-7C68-4BFF-B0FE-12ED47F99B65}">
      <text>
        <r>
          <rPr>
            <b/>
            <sz val="9"/>
            <color indexed="81"/>
            <rFont val="Tahoma"/>
            <family val="2"/>
          </rPr>
          <t>Tracy Dillman:</t>
        </r>
        <r>
          <rPr>
            <sz val="9"/>
            <color indexed="81"/>
            <rFont val="Tahoma"/>
            <family val="2"/>
          </rPr>
          <t xml:space="preserve">
Added safety Q</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300-000002000000}">
      <text>
        <r>
          <rPr>
            <b/>
            <sz val="9"/>
            <color indexed="81"/>
            <rFont val="Tahoma"/>
            <family val="2"/>
          </rPr>
          <t>Project Phase:</t>
        </r>
        <r>
          <rPr>
            <sz val="9"/>
            <color indexed="81"/>
            <rFont val="Tahoma"/>
            <family val="2"/>
          </rPr>
          <t xml:space="preserve">
</t>
        </r>
        <r>
          <rPr>
            <b/>
            <sz val="9"/>
            <color indexed="81"/>
            <rFont val="Tahoma"/>
            <family val="2"/>
          </rPr>
          <t xml:space="preserve">Scoping, Feasibility, Planning: </t>
        </r>
        <r>
          <rPr>
            <sz val="9"/>
            <color indexed="81"/>
            <rFont val="Tahoma"/>
            <family val="2"/>
          </rPr>
          <t xml:space="preserve">Early capital project phases, such as project scoping, feasibility studies, and planning.
</t>
        </r>
        <r>
          <rPr>
            <b/>
            <sz val="9"/>
            <color indexed="81"/>
            <rFont val="Tahoma"/>
            <family val="2"/>
          </rPr>
          <t xml:space="preserve">Environmental: </t>
        </r>
        <r>
          <rPr>
            <sz val="9"/>
            <color indexed="81"/>
            <rFont val="Tahoma"/>
            <family val="2"/>
          </rPr>
          <t xml:space="preserve">Preparation of environmental documents, such as those related to the California Environmental Quality Act (CEQA) or the National Environmental Policy Act (NEPA).
</t>
        </r>
        <r>
          <rPr>
            <b/>
            <sz val="9"/>
            <color indexed="81"/>
            <rFont val="Tahoma"/>
            <family val="2"/>
          </rPr>
          <t xml:space="preserve">Right-of-Way: </t>
        </r>
        <r>
          <rPr>
            <sz val="9"/>
            <color indexed="81"/>
            <rFont val="Tahoma"/>
            <family val="2"/>
          </rPr>
          <t xml:space="preserve">Preparing documentation needed to secure or dispose of property rights for project.
</t>
        </r>
        <r>
          <rPr>
            <b/>
            <sz val="9"/>
            <color indexed="81"/>
            <rFont val="Tahoma"/>
            <family val="2"/>
          </rPr>
          <t>Plans, Specifications and Engineering (PS&amp;E)</t>
        </r>
        <r>
          <rPr>
            <sz val="9"/>
            <color indexed="81"/>
            <rFont val="Tahoma"/>
            <family val="2"/>
          </rPr>
          <t xml:space="preserve">:  Development of the preliminary engineering and engineering estimates. 
</t>
        </r>
        <r>
          <rPr>
            <b/>
            <sz val="9"/>
            <color indexed="81"/>
            <rFont val="Tahoma"/>
            <family val="2"/>
          </rPr>
          <t xml:space="preserve">Construction: </t>
        </r>
        <r>
          <rPr>
            <sz val="9"/>
            <color indexed="81"/>
            <rFont val="Tahoma"/>
            <family val="2"/>
          </rPr>
          <t xml:space="preserve">Construction of a new capital project,
</t>
        </r>
        <r>
          <rPr>
            <b/>
            <sz val="9"/>
            <color indexed="81"/>
            <rFont val="Tahoma"/>
            <family val="2"/>
          </rPr>
          <t xml:space="preserve">Maintenance: </t>
        </r>
        <r>
          <rPr>
            <sz val="9"/>
            <color indexed="81"/>
            <rFont val="Tahoma"/>
            <family val="2"/>
          </rPr>
          <t xml:space="preserve">Maintenance, repairs, renovation, or upgrade of existing facility or infrastructure.
</t>
        </r>
        <r>
          <rPr>
            <b/>
            <sz val="9"/>
            <color indexed="81"/>
            <rFont val="Tahoma"/>
            <family val="2"/>
          </rPr>
          <t xml:space="preserve">Operations: </t>
        </r>
        <r>
          <rPr>
            <sz val="9"/>
            <color indexed="81"/>
            <rFont val="Tahoma"/>
            <family val="2"/>
          </rPr>
          <t xml:space="preserve">Operations such as transit, which may include routine maintenance and procurement, or lease of vehicles/equipment; intelligent transportation systems; corridor system management or program administration.
</t>
        </r>
        <r>
          <rPr>
            <b/>
            <sz val="9"/>
            <color indexed="81"/>
            <rFont val="Tahoma"/>
            <family val="2"/>
          </rPr>
          <t>Project Completion/Closeout:</t>
        </r>
        <r>
          <rPr>
            <sz val="9"/>
            <color indexed="81"/>
            <rFont val="Tahoma"/>
            <family val="2"/>
          </rPr>
          <t xml:space="preserve"> Inspection/project acceptance, final invoicing, final reporting, and processes for closing out project.
</t>
        </r>
        <r>
          <rPr>
            <b/>
            <sz val="9"/>
            <color indexed="81"/>
            <rFont val="Tahoma"/>
            <family val="2"/>
          </rPr>
          <t xml:space="preserve">Other: </t>
        </r>
        <r>
          <rPr>
            <sz val="9"/>
            <color indexed="81"/>
            <rFont val="Tahoma"/>
            <family val="2"/>
          </rPr>
          <t>Use if none of the above apply, and define the project phase by selecting Project Type and describe the phase under Project Description.</t>
        </r>
      </text>
    </comment>
    <comment ref="D6" authorId="0" shapeId="0" xr:uid="{00000000-0006-0000-03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E6" authorId="1" shapeId="0" xr:uid="{00000000-0006-0000-03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I6" authorId="0" shapeId="0" xr:uid="{00000000-0006-0000-03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FF192F39-5DA8-4CDE-B9A7-A0DFF0E26952}">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 ref="L6" authorId="1" shapeId="0" xr:uid="{755AF1D5-D7A4-4125-960F-47EBEF9EA1F7}">
      <text>
        <r>
          <rPr>
            <b/>
            <sz val="9"/>
            <color indexed="81"/>
            <rFont val="Tahoma"/>
            <family val="2"/>
          </rPr>
          <t xml:space="preserve">High Injury Network (HIN)
</t>
        </r>
        <r>
          <rPr>
            <sz val="9"/>
            <color indexed="81"/>
            <rFont val="Tahoma"/>
            <family val="2"/>
          </rPr>
          <t xml:space="preserve">Degree that a project is located on Active Transportation Plan High Injury Network
1. Direct (within a HIN)
2. Proximate (within .5-Mile)
3. None. Not in a HIN.
Refer to the Bike/Ped HIN Maps
https://www.alamedactc.org/wp-content/uploads/2020/12/CATP_BikeHIN_Maps.pdf 
https://www.alamedactc.org/wp-content/uploads/2020/12/CATP_PedHIN_Maps.pdf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500-000002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D6" authorId="0" shapeId="0" xr:uid="{00000000-0006-0000-05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E6" authorId="1" shapeId="0" xr:uid="{00000000-0006-0000-05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I6" authorId="0" shapeId="0" xr:uid="{00000000-0006-0000-05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7C6D33F5-F526-4628-98A0-21303F9BA568}">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 ref="L6" authorId="1" shapeId="0" xr:uid="{15A8E98D-AF66-4D0A-9724-EBD0B46E9616}">
      <text>
        <r>
          <rPr>
            <b/>
            <sz val="9"/>
            <color indexed="81"/>
            <rFont val="Tahoma"/>
            <family val="2"/>
          </rPr>
          <t xml:space="preserve">High Injury Network (HIN)
</t>
        </r>
        <r>
          <rPr>
            <sz val="9"/>
            <color indexed="81"/>
            <rFont val="Tahoma"/>
            <family val="2"/>
          </rPr>
          <t xml:space="preserve">Degree that a project is located on Active Transportation Plan High Injury Network
1. Direct (within a HIN)
2. Proximate (within .5-Mile)
3. None. Not in a HIN.
Refer to the Bike/Ped HIN Maps
https://www.alamedactc.org/wp-content/uploads/2020/12/CATP_BikeHIN_Maps.pdf 
https://www.alamedactc.org/wp-content/uploads/2020/12/CATP_PedHIN_Maps.pdf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700-000001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H6" authorId="0" shapeId="0" xr:uid="{00000000-0006-0000-0700-000002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J6" authorId="1" shapeId="0" xr:uid="{405CB8F6-021B-47B2-B2D4-8284295014BC}">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900-000001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D6" authorId="0" shapeId="0" xr:uid="{00000000-0006-0000-0900-000002000000}">
      <text>
        <r>
          <rPr>
            <b/>
            <sz val="9"/>
            <color indexed="81"/>
            <rFont val="Tahoma"/>
            <family val="2"/>
          </rPr>
          <t>Project Type:</t>
        </r>
        <r>
          <rPr>
            <sz val="9"/>
            <color indexed="81"/>
            <rFont val="Tahoma"/>
            <family val="2"/>
          </rPr>
          <t xml:space="preserve">
</t>
        </r>
        <r>
          <rPr>
            <b/>
            <sz val="9"/>
            <color indexed="81"/>
            <rFont val="Tahoma"/>
            <family val="2"/>
          </rPr>
          <t xml:space="preserve">ADA-mandated Services: </t>
        </r>
        <r>
          <rPr>
            <sz val="9"/>
            <color indexed="81"/>
            <rFont val="Tahoma"/>
            <family val="2"/>
          </rPr>
          <t xml:space="preserve">Includes mandated public transportation service for people unable to independently use the fixed route bus service. </t>
        </r>
        <r>
          <rPr>
            <b/>
            <sz val="9"/>
            <color indexed="81"/>
            <rFont val="Tahoma"/>
            <family val="2"/>
          </rPr>
          <t xml:space="preserve">
Capital Purchase: </t>
        </r>
        <r>
          <rPr>
            <sz val="9"/>
            <color indexed="81"/>
            <rFont val="Tahoma"/>
            <family val="2"/>
          </rPr>
          <t>Expenditure or purchase of equipment, vehicles, or facilities.</t>
        </r>
        <r>
          <rPr>
            <b/>
            <sz val="9"/>
            <color indexed="81"/>
            <rFont val="Tahoma"/>
            <family val="2"/>
          </rPr>
          <t xml:space="preserve">
City-based Door-to-Door: </t>
        </r>
        <r>
          <rPr>
            <sz val="9"/>
            <color indexed="81"/>
            <rFont val="Tahoma"/>
            <family val="2"/>
          </rPr>
          <t xml:space="preserve">Pre-scheduled, accessible, door-to-door service provided by the city. Provides similar level of service to mandated ADA services; designed to fill gaps not met by ADA-mandated providers and/or relieve ADA-mandated providers of some trips. </t>
        </r>
        <r>
          <rPr>
            <b/>
            <sz val="9"/>
            <color indexed="81"/>
            <rFont val="Tahoma"/>
            <family val="2"/>
          </rPr>
          <t xml:space="preserve">
Customer Service and Outreach: </t>
        </r>
        <r>
          <rPr>
            <sz val="9"/>
            <color indexed="81"/>
            <rFont val="Tahoma"/>
            <family val="2"/>
          </rPr>
          <t>Staffing and benefits for customer service as well as costs associated with marketing, education, outreach, and promotional campaigns and programs.</t>
        </r>
        <r>
          <rPr>
            <b/>
            <sz val="9"/>
            <color indexed="81"/>
            <rFont val="Tahoma"/>
            <family val="2"/>
          </rPr>
          <t xml:space="preserve">
Group Trips: </t>
        </r>
        <r>
          <rPr>
            <sz val="9"/>
            <color indexed="81"/>
            <rFont val="Tahoma"/>
            <family val="2"/>
          </rPr>
          <t>One-way passenger trips considered group trips. Includes vehicle operation and contracts. See Individual Demand-response Trips.
Management/Overhead/Staffing: Staffing and benefits to manage programs, projects, and services.</t>
        </r>
        <r>
          <rPr>
            <b/>
            <sz val="9"/>
            <color indexed="81"/>
            <rFont val="Tahoma"/>
            <family val="2"/>
          </rPr>
          <t xml:space="preserve">
Meal Delivery: </t>
        </r>
        <r>
          <rPr>
            <sz val="9"/>
            <color indexed="81"/>
            <rFont val="Tahoma"/>
            <family val="2"/>
          </rPr>
          <t>Costs associated with vehicle operation, scheduling, dispatching, vehicle maintenance, and supervision for the purpose of delivering meals, whether provided in-house, through contracts, via taxicab, or by grantees.</t>
        </r>
        <r>
          <rPr>
            <b/>
            <sz val="9"/>
            <color indexed="81"/>
            <rFont val="Tahoma"/>
            <family val="2"/>
          </rPr>
          <t xml:space="preserve">
Mobility Management/Travel Training: </t>
        </r>
        <r>
          <rPr>
            <sz val="9"/>
            <color indexed="81"/>
            <rFont val="Tahoma"/>
            <family val="2"/>
          </rPr>
          <t>Covers a wide range of activities, such as travel training, trip planning, and brokerage. Does not include provision of trips. This is considered "non-trip provision".</t>
        </r>
        <r>
          <rPr>
            <b/>
            <sz val="9"/>
            <color indexed="81"/>
            <rFont val="Tahoma"/>
            <family val="2"/>
          </rPr>
          <t xml:space="preserve">
Same Day/Taxi Program:</t>
        </r>
        <r>
          <rPr>
            <sz val="9"/>
            <color indexed="81"/>
            <rFont val="Tahoma"/>
            <family val="2"/>
          </rPr>
          <t xml:space="preserve"> Provides a same day, curb-to-curb service intended for situations when consumers cannot make their trip on a pre-scheduled basis; allows eligible consumers to use taxis at a reduced fare. </t>
        </r>
        <r>
          <rPr>
            <b/>
            <sz val="9"/>
            <color indexed="81"/>
            <rFont val="Tahoma"/>
            <family val="2"/>
          </rPr>
          <t xml:space="preserve">
Scholarship/Subsidized Fare Program: </t>
        </r>
        <r>
          <rPr>
            <sz val="9"/>
            <color indexed="81"/>
            <rFont val="Tahoma"/>
            <family val="2"/>
          </rPr>
          <t xml:space="preserve">Program to subsidize any services for customers who are low-income and can demonstrate finance need. 
Shuttle or Fixed-route Trips: Shuttle or fixed-route bus service, for example. Includes vehicle operation and contracts. </t>
        </r>
        <r>
          <rPr>
            <b/>
            <sz val="9"/>
            <color indexed="81"/>
            <rFont val="Tahoma"/>
            <family val="2"/>
          </rPr>
          <t xml:space="preserve">
Volunteer Driver Program: </t>
        </r>
        <r>
          <rPr>
            <sz val="9"/>
            <color indexed="81"/>
            <rFont val="Tahoma"/>
            <family val="2"/>
          </rPr>
          <t xml:space="preserve">Pre-scheduled, door-through-door services that are generally not accessible; rely on volunteers to drive eligible consumers for critical trip needs, such as medical trips.  May also have an escort component. 
</t>
        </r>
        <r>
          <rPr>
            <b/>
            <sz val="9"/>
            <color indexed="81"/>
            <rFont val="Tahoma"/>
            <family val="2"/>
          </rPr>
          <t xml:space="preserve">Other: </t>
        </r>
        <r>
          <rPr>
            <sz val="9"/>
            <color indexed="81"/>
            <rFont val="Tahoma"/>
            <family val="2"/>
          </rPr>
          <t>Use if none of the above apply. Describe the Type under Project Description.</t>
        </r>
      </text>
    </comment>
    <comment ref="H6" authorId="0" shapeId="0" xr:uid="{00000000-0006-0000-0900-000003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J6" authorId="1" shapeId="0" xr:uid="{5426967F-D173-4E7F-B920-85D17F2995FE}">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sharedStrings.xml><?xml version="1.0" encoding="utf-8"?>
<sst xmlns="http://schemas.openxmlformats.org/spreadsheetml/2006/main" count="508" uniqueCount="232">
  <si>
    <t>Project Name</t>
  </si>
  <si>
    <t>Bike Parking Spaces</t>
  </si>
  <si>
    <t>Environmental</t>
  </si>
  <si>
    <t>Intersections</t>
  </si>
  <si>
    <t>Maintenance</t>
  </si>
  <si>
    <t>Lane Miles</t>
  </si>
  <si>
    <t>Operations</t>
  </si>
  <si>
    <t>Linear Feet</t>
  </si>
  <si>
    <t>Other</t>
  </si>
  <si>
    <t>Square Feet</t>
  </si>
  <si>
    <t>Staffing</t>
  </si>
  <si>
    <t>Education and Promotion</t>
  </si>
  <si>
    <t>Mass Transit</t>
  </si>
  <si>
    <t>Bike Parking</t>
  </si>
  <si>
    <t>Sidewalks and Ramps</t>
  </si>
  <si>
    <t>Signals</t>
  </si>
  <si>
    <t>Traffic Calming</t>
  </si>
  <si>
    <t>Yes</t>
  </si>
  <si>
    <t>No</t>
  </si>
  <si>
    <t>Bridges and Tunnels</t>
  </si>
  <si>
    <t>Total</t>
  </si>
  <si>
    <t>PS&amp;E</t>
  </si>
  <si>
    <t>Right-of-Way</t>
  </si>
  <si>
    <t>Construction</t>
  </si>
  <si>
    <t>TOTAL</t>
  </si>
  <si>
    <t>Master Plan</t>
  </si>
  <si>
    <t>Phase</t>
  </si>
  <si>
    <t>Signage and Wayfinding</t>
  </si>
  <si>
    <t>Interest</t>
  </si>
  <si>
    <t>Expenditures</t>
  </si>
  <si>
    <t>End of Year Fund Balance</t>
  </si>
  <si>
    <t>Bicycle and Pedestrian Direct Local Distribution Program</t>
  </si>
  <si>
    <t>Adoption Year</t>
  </si>
  <si>
    <t>Bicycle Master Plan</t>
  </si>
  <si>
    <t>Pedestrian Master Plan</t>
  </si>
  <si>
    <t>1.</t>
  </si>
  <si>
    <t>2.</t>
  </si>
  <si>
    <t>3.</t>
  </si>
  <si>
    <t>4.</t>
  </si>
  <si>
    <t>Type</t>
  </si>
  <si>
    <t xml:space="preserve">Measure B 
DLD Expenditures </t>
  </si>
  <si>
    <t>Streetscape / Complete Streets</t>
  </si>
  <si>
    <t xml:space="preserve">Measure BB
DLD Expenditures </t>
  </si>
  <si>
    <t>Match to Table 1?</t>
  </si>
  <si>
    <t>Units</t>
  </si>
  <si>
    <t xml:space="preserve"> No.</t>
  </si>
  <si>
    <t>Signs</t>
  </si>
  <si>
    <t>Vehicles purchased</t>
  </si>
  <si>
    <t># of People/Passengers</t>
  </si>
  <si>
    <t># of One-way Unduplicated Trips</t>
  </si>
  <si>
    <t># of Plans developed</t>
  </si>
  <si>
    <t>Project Description/Benefits</t>
  </si>
  <si>
    <r>
      <t xml:space="preserve">Project 
Type    
</t>
    </r>
    <r>
      <rPr>
        <i/>
        <sz val="9"/>
        <rFont val="Calibri"/>
        <family val="2"/>
      </rPr>
      <t>(Drop-down Menu)</t>
    </r>
    <r>
      <rPr>
        <b/>
        <i/>
        <sz val="9"/>
        <rFont val="Calibri"/>
        <family val="2"/>
      </rPr>
      <t xml:space="preserve">  </t>
    </r>
    <r>
      <rPr>
        <b/>
        <sz val="12"/>
        <rFont val="Calibri"/>
        <family val="2"/>
      </rPr>
      <t xml:space="preserve">             </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</si>
  <si>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</si>
  <si>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Units for Quantity
</t>
    </r>
    <r>
      <rPr>
        <i/>
        <sz val="9"/>
        <rFont val="Calibri"/>
        <family val="2"/>
      </rPr>
      <t xml:space="preserve">(Drop-down Menu) </t>
    </r>
  </si>
  <si>
    <t>Primary Point of Contact</t>
  </si>
  <si>
    <t>Agency's Certification of True and Accurate Reporting by Submission</t>
  </si>
  <si>
    <t>Date:</t>
  </si>
  <si>
    <t>Agency Name:</t>
  </si>
  <si>
    <t>Name:</t>
  </si>
  <si>
    <t>Title:</t>
  </si>
  <si>
    <t>Phone:</t>
  </si>
  <si>
    <t>Email:</t>
  </si>
  <si>
    <t>MEASURE B AND MEASURE BB
Annual Program Compliance Report</t>
  </si>
  <si>
    <t>GENERAL COMPLIANCE REPORTING</t>
  </si>
  <si>
    <t>Table 2 - Detailed Summary of Expenditures and Accomplishments</t>
  </si>
  <si>
    <t>Measure B</t>
  </si>
  <si>
    <t>Measure BB</t>
  </si>
  <si>
    <t>Program Compliance Report Structure</t>
  </si>
  <si>
    <t xml:space="preserve">This Reporting Form is broken into the following sections for the  Measure B and BB Direct Local Distribution Programs applicable to the recipient agency. </t>
  </si>
  <si>
    <t>Cover - Agency Contact</t>
  </si>
  <si>
    <t>*</t>
  </si>
  <si>
    <t>AGENCY CONTACT INFORMATION</t>
  </si>
  <si>
    <t>TABLE 2:  DETAILED SUMMARY OF EXPENDITURES AND ACCOMPLISHMENTS</t>
  </si>
  <si>
    <t>Both</t>
  </si>
  <si>
    <t xml:space="preserve"> </t>
  </si>
  <si>
    <t>Local Streets and Roads Direct Local Distribution Program
Reporting Fiscal Year 2014-15</t>
  </si>
  <si>
    <t>Paratransit</t>
  </si>
  <si>
    <t>Signage</t>
  </si>
  <si>
    <t>Street Resurfacing/Maintenance</t>
  </si>
  <si>
    <t>Number of People/Passengers</t>
  </si>
  <si>
    <t>Number of One-Way Unduplicated Trips</t>
  </si>
  <si>
    <t>Vehicles Purchased</t>
  </si>
  <si>
    <t>Transit Direct Local Distribution Program</t>
  </si>
  <si>
    <t>Education &amp; Promotion</t>
  </si>
  <si>
    <t>Equipment/New Vehicles</t>
  </si>
  <si>
    <t>Paratransit Direct Local Distribution Program</t>
  </si>
  <si>
    <t>Paratransit Direct Local Distribution Program
Reporting Fiscal Year 2014-15</t>
  </si>
  <si>
    <t>ADA-mandated Services</t>
  </si>
  <si>
    <t>City-based Door-to-Door</t>
  </si>
  <si>
    <t>Customer Service and Outreach</t>
  </si>
  <si>
    <t>Group Trips</t>
  </si>
  <si>
    <t>Meal Delivery</t>
  </si>
  <si>
    <t>Mobility Management/Travel Training</t>
  </si>
  <si>
    <t>Same Day/Taxi Program</t>
  </si>
  <si>
    <t>Scholarship/Subsidized Fare</t>
  </si>
  <si>
    <t>Shuttle or Fixed-route Trips</t>
  </si>
  <si>
    <t>Volunteer Driver Program</t>
  </si>
  <si>
    <t>Capital Purchase</t>
  </si>
  <si>
    <t>Program Administration</t>
  </si>
  <si>
    <t>Article</t>
  </si>
  <si>
    <t>Website</t>
  </si>
  <si>
    <t>Copy of Article, website, signage Attached?</t>
  </si>
  <si>
    <t>Confirm the completion of the publicity requirements in the table below (Yes/No).</t>
  </si>
  <si>
    <t>Bike/Ped Master Plan</t>
  </si>
  <si>
    <t>Beginning of Year Fund Balance</t>
  </si>
  <si>
    <t>Bicycle / Pedestrian</t>
  </si>
  <si>
    <t>Local Streets 
and Roads</t>
  </si>
  <si>
    <t>Notes</t>
  </si>
  <si>
    <t>Expenditures Matches Table 2?</t>
  </si>
  <si>
    <t>Bicycle and Pedestrian Direct Local Distribution Program
Reporting Fiscal Year 2015-16</t>
  </si>
  <si>
    <t>Capital or Admin</t>
  </si>
  <si>
    <t>Capital</t>
  </si>
  <si>
    <t>Administrative</t>
  </si>
  <si>
    <t>If applicable, briefly explain why the publicity requirement wasn't completed.</t>
  </si>
  <si>
    <t>Primarily Capital or Administrative  Expenditure?</t>
  </si>
  <si>
    <t xml:space="preserve">PCI = </t>
  </si>
  <si>
    <t>Local Streets and Roads (LSR) Direct Local Distribution Program</t>
  </si>
  <si>
    <t>Percent</t>
  </si>
  <si>
    <t>What is the agency's average on-time performance for the year?</t>
  </si>
  <si>
    <t>A. 2000 MEASURE B Direct Local Distribution Programs</t>
  </si>
  <si>
    <t>B. 2014 MEASURE BB Direct Local Distribution Programs</t>
  </si>
  <si>
    <t>General Compliance Reporting for all programs</t>
  </si>
  <si>
    <t>TABLE 2: DETAILED SUMMARY OF EXPENDITURES AND ACCOMPLISHMENTS</t>
  </si>
  <si>
    <t>Additional description on units or expanded detail on expenditures, performance, accomplishments</t>
  </si>
  <si>
    <t>What is the agency's average on-time performance goal/target?</t>
  </si>
  <si>
    <t>Table 1 - Summary of Revenue, Expenditures, and Changes in Fund Balance</t>
  </si>
  <si>
    <t>TABLE 1: SUMMARY OF REVENUE, EXPENDITURES, AND CHANGES IN FUND BALANCE</t>
  </si>
  <si>
    <t xml:space="preserve">Total Capital </t>
  </si>
  <si>
    <t>b.</t>
  </si>
  <si>
    <t xml:space="preserve">Total Administrative </t>
  </si>
  <si>
    <t>a.</t>
  </si>
  <si>
    <t>Meets minimum 15% threshold?</t>
  </si>
  <si>
    <t>In this fiscal year, how much of Measure BB LSR funds were expended on bike/pedestrian improvements?</t>
  </si>
  <si>
    <t>Percent of Measure BB LSR funds expenditures on bike/pedestrian improvements:</t>
  </si>
  <si>
    <t xml:space="preserve">                A minimum of 15% of Measure BB LSR funds are required to be expended on bike/pedestrian Improvements. </t>
  </si>
  <si>
    <t xml:space="preserve">Brief Project Description </t>
  </si>
  <si>
    <t>Project Status</t>
  </si>
  <si>
    <t>5.</t>
  </si>
  <si>
    <t>Brief Project Description</t>
  </si>
  <si>
    <t>Planned</t>
  </si>
  <si>
    <t xml:space="preserve">Underway </t>
  </si>
  <si>
    <t xml:space="preserve">Project Title </t>
  </si>
  <si>
    <t xml:space="preserve">Planned </t>
  </si>
  <si>
    <t>Underway</t>
  </si>
  <si>
    <t xml:space="preserve">Project Status </t>
  </si>
  <si>
    <t xml:space="preserve">Indicate the adoption year of the most current Bicycle/Pedestrian Master Plans, as applicable. 
</t>
  </si>
  <si>
    <t>Specify any large planned uses of fund balances within this program and their status i.e. planned or underway.</t>
  </si>
  <si>
    <t>Is the total percentage of Capital vs Program Administration (outreach, staffing, administrative support) Costs GREATER THAN 50%?  If not, explain how capital investments will increase in the future.</t>
  </si>
  <si>
    <r>
      <rPr>
        <b/>
        <i/>
        <sz val="8"/>
        <color theme="1"/>
        <rFont val="Calibri"/>
        <family val="2"/>
        <scheme val="minor"/>
      </rPr>
      <t xml:space="preserve">DIRECTIONS: </t>
    </r>
    <r>
      <rPr>
        <i/>
        <sz val="8"/>
        <color theme="1"/>
        <rFont val="Calibri"/>
        <family val="2"/>
        <scheme val="minor"/>
      </rPr>
      <t xml:space="preserve">Complete the sections below based on the Measure B and BB Audited Financial Statements, for the applicable DLD programs for your agency. Values must match financial statements and total reported expenditures on Table 2.                            </t>
    </r>
  </si>
  <si>
    <t>If your agency's actual average on-time performance for the year is less than the agency's on-time performance goal/target explain what actions are being taken to improve performance?</t>
  </si>
  <si>
    <t>DLD Amount</t>
  </si>
  <si>
    <t xml:space="preserve">If applicable, briefly explain why the publicity requirement wasn't completed. </t>
  </si>
  <si>
    <t>Project Closeout</t>
  </si>
  <si>
    <t xml:space="preserve">Other </t>
  </si>
  <si>
    <t>Planning/Scoping</t>
  </si>
  <si>
    <t>6.</t>
  </si>
  <si>
    <t>Total Cost</t>
  </si>
  <si>
    <t>Other Fund
Expenditures</t>
  </si>
  <si>
    <t xml:space="preserve"> Confirm all expenditures were governing body approved (Yes/No).</t>
  </si>
  <si>
    <t>MB Balance</t>
  </si>
  <si>
    <t>MBB Balance</t>
  </si>
  <si>
    <t>2c.</t>
  </si>
  <si>
    <t>2a.</t>
  </si>
  <si>
    <t>2b.</t>
  </si>
  <si>
    <t>$ Encumbered</t>
  </si>
  <si>
    <t>4a.</t>
  </si>
  <si>
    <t>4b.</t>
  </si>
  <si>
    <t>4c.</t>
  </si>
  <si>
    <t>1a.</t>
  </si>
  <si>
    <t>How much of the balance identified here is encumbered into active contracts and projects?</t>
  </si>
  <si>
    <t>1c.</t>
  </si>
  <si>
    <t>If your agency did not meet the 15% minimum expenditure requirement this fiscal year, explain why.</t>
  </si>
  <si>
    <r>
      <t xml:space="preserve">By submitting this Compliance Report to the Alameda County Transportation Commission, the submitting agency certifies the compliance information reported is true and complete to the best of their knowledge, and the dollar figures in the agency's Audited Financial Statement </t>
    </r>
    <r>
      <rPr>
        <u/>
        <sz val="11"/>
        <color theme="1"/>
        <rFont val="Calibri"/>
        <family val="2"/>
        <scheme val="minor"/>
      </rPr>
      <t>matches exactly</t>
    </r>
    <r>
      <rPr>
        <sz val="11"/>
        <color theme="1"/>
        <rFont val="Calibri"/>
        <family val="2"/>
        <scheme val="minor"/>
      </rPr>
      <t xml:space="preserve"> to the revenues and expenditures reported herein.
Additionally, for the 2000 Measure B and 2014 Measure BB Direct Local Distribution (DLD) funds, pursuant to the California Public Utilities Code 180001 (e), funds generated by the transportation sales tax are to be used to supplement and not replace existing local revenues used for transportation purposes.  By submit this report, the agency confirms that DLD funds are supplementing and not replacing existing local revenues used for transportation purposes.
</t>
    </r>
  </si>
  <si>
    <t xml:space="preserve">How much of the program fund balance is encumbered into active contracts/projects?  </t>
  </si>
  <si>
    <t xml:space="preserve">Encumbered value should be less than or equal to the available balance. </t>
  </si>
  <si>
    <r>
      <t>Why is there a fund balance?</t>
    </r>
    <r>
      <rPr>
        <sz val="11"/>
        <color theme="1"/>
        <rFont val="Calibri"/>
        <family val="2"/>
        <scheme val="minor"/>
      </rPr>
      <t xml:space="preserve"> </t>
    </r>
    <r>
      <rPr>
        <i/>
        <sz val="8"/>
        <color theme="1"/>
        <rFont val="Calibri"/>
        <family val="2"/>
        <scheme val="minor"/>
      </rPr>
      <t xml:space="preserve">Indicate N/A, if not applicable. </t>
    </r>
  </si>
  <si>
    <t>Copy of article, website, signage attached?</t>
  </si>
  <si>
    <t>Equipment/Vehicles</t>
  </si>
  <si>
    <t>Program Operations</t>
  </si>
  <si>
    <t>Bike Paths and Lanes</t>
  </si>
  <si>
    <t>Pedestrian Improvements</t>
  </si>
  <si>
    <t>Bike Parking/Lockers</t>
  </si>
  <si>
    <t>Capital Improvement</t>
  </si>
  <si>
    <t xml:space="preserve">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 </t>
  </si>
  <si>
    <t>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t>
  </si>
  <si>
    <t xml:space="preserve">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 </t>
  </si>
  <si>
    <t>Describe which how your bike/pedestrian master plan is being implemented in the reporting fiscal year i.e. which projects being implemented and transportation benefits/needs addressed.</t>
  </si>
  <si>
    <t>1b.</t>
  </si>
  <si>
    <t>Equity Priority Community Proximity</t>
  </si>
  <si>
    <t>1. Direct (in EPC)</t>
  </si>
  <si>
    <t>2. Proximate (w/in 1-mile)</t>
  </si>
  <si>
    <t>3. None (Not near EPC)</t>
  </si>
  <si>
    <t>Options</t>
  </si>
  <si>
    <t>Describe how the current DLD investments promoted safety and/or local vision zero efforts.</t>
  </si>
  <si>
    <t>https://mtc.ca.gov/operations/programs-projects/streets-roads-arterials/pavement-condition-index</t>
  </si>
  <si>
    <r>
      <t xml:space="preserve">If the plans are over five-years past the last adoption year, specify the status of the current update. 
</t>
    </r>
    <r>
      <rPr>
        <i/>
        <sz val="8"/>
        <color theme="1"/>
        <rFont val="Calibri"/>
        <family val="2"/>
        <scheme val="minor"/>
      </rPr>
      <t xml:space="preserve">Indicate N/A, if not applicable. </t>
    </r>
  </si>
  <si>
    <t xml:space="preserve">How much of the end of year fund balance is encumbered into active contracts/projects?  </t>
  </si>
  <si>
    <t xml:space="preserve">Encumbered value should be less than or equal to the end of year balance. </t>
  </si>
  <si>
    <t xml:space="preserve">Describe how your reported DLD expenditures specifically addressed safety. </t>
  </si>
  <si>
    <t>Equity Priority 
Community Proximity</t>
  </si>
  <si>
    <t>Use same PCI reported to MTC for their Pavement Condition Rpt.</t>
  </si>
  <si>
    <r>
      <t xml:space="preserve">What is the basis for your PCI number if not from MTC Report - </t>
    </r>
    <r>
      <rPr>
        <sz val="8"/>
        <color theme="1"/>
        <rFont val="Calibri"/>
        <family val="2"/>
        <scheme val="minor"/>
      </rPr>
      <t>https://mtc.ca.gov/operations/programs-projects/streets-roads-arterials/pavement-condition-index?</t>
    </r>
  </si>
  <si>
    <r>
      <t xml:space="preserve">If your PCI fell below a score of 60 (fair condition), specify what corrective actions are being implemented to increase the PCI?  Additionally, if your agency's PCI has been consistently under 60 in the past three years, explain why.
</t>
    </r>
    <r>
      <rPr>
        <i/>
        <sz val="8"/>
        <color theme="1"/>
        <rFont val="Calibri"/>
        <family val="2"/>
        <scheme val="minor"/>
      </rPr>
      <t xml:space="preserve">Indicate N/A, if not applicable. </t>
    </r>
  </si>
  <si>
    <t>Total Annual Revenue</t>
  </si>
  <si>
    <t>Current DLD Balance</t>
  </si>
  <si>
    <t>(A)</t>
  </si>
  <si>
    <t>(B) = (A) * 4</t>
  </si>
  <si>
    <t>(C)</t>
  </si>
  <si>
    <t>(D) = (C) - (B)</t>
  </si>
  <si>
    <t>Current Balance Over / Under Maximum Allowed</t>
  </si>
  <si>
    <t>Maximum Allowed Balance 
(4x Annual)</t>
  </si>
  <si>
    <t xml:space="preserve">1) Explain and justify why there is a excess balance beyond the maximum allowed. </t>
  </si>
  <si>
    <t xml:space="preserve">2) Describe an Expenditure Plan, activities,  and estimated timeframe to draw down balances. </t>
  </si>
  <si>
    <t>For Exemption consideration, answer the follow:</t>
  </si>
  <si>
    <r>
      <rPr>
        <b/>
        <sz val="11"/>
        <color theme="1"/>
        <rFont val="Calibri"/>
        <family val="2"/>
        <scheme val="minor"/>
      </rPr>
      <t>Exemption Requests:</t>
    </r>
    <r>
      <rPr>
        <sz val="11"/>
        <color theme="1"/>
        <rFont val="Calibri"/>
        <family val="2"/>
        <scheme val="minor"/>
      </rPr>
      <t xml:space="preserve"> RECIPIENT must demonstrate that extraordinary circumstances have occurred, and provide a timely expenditure plan that would justify the exemption.</t>
    </r>
  </si>
  <si>
    <t>C. TIMELY USE OF FUNDS MONITORING</t>
  </si>
  <si>
    <t>Measure B Revenue</t>
  </si>
  <si>
    <t>GASB 31 Adjustment</t>
  </si>
  <si>
    <t>Measure BB Revenue</t>
  </si>
  <si>
    <t xml:space="preserve">This autopopulated section provides a tool to monitor a RECIPIENT's compliance to this policy. </t>
  </si>
  <si>
    <t>DLD Recipient verifies amounts above agrees to DLD Recipient's audited financial statements; and 
DLD Recipient verifies end of the year Fund Balance reflects what is stated on the audited financial statements.</t>
  </si>
  <si>
    <r>
      <rPr>
        <b/>
        <sz val="10"/>
        <color theme="1"/>
        <rFont val="Calibri"/>
        <family val="2"/>
        <scheme val="minor"/>
      </rPr>
      <t xml:space="preserve">Policy: </t>
    </r>
    <r>
      <rPr>
        <sz val="10"/>
        <color theme="1"/>
        <rFont val="Calibri"/>
        <family val="2"/>
        <scheme val="minor"/>
      </rPr>
      <t xml:space="preserve">RECIPIENT may not hold an end of fiscal year fund balance of greater than four-times their annual DLD revenue received for that same fiscal year, by respective Measure B and Measure BB Program. The Cities of Albany, Emeryville, and Piedmont are excluded from this requirement.  
Measure B RECIPIENT must expend all Measure B DLD funds and all interest earned thereon by June 30, 2026.
</t>
    </r>
  </si>
  <si>
    <t>Measure B Balance must be exhausted June 30, 2026.</t>
  </si>
  <si>
    <t>1. Direct (in HIN)</t>
  </si>
  <si>
    <t>3. None (Not near HIN)</t>
  </si>
  <si>
    <t>Reporting Period - Fiscal Year 2023-24</t>
  </si>
  <si>
    <t>Quantity Completed in FY 23-24</t>
  </si>
  <si>
    <t>2. Proximate (w/in .5-mile)</t>
  </si>
  <si>
    <t>High Injury Network
Proximity</t>
  </si>
  <si>
    <t>Equity Priority Community 
Proximity</t>
  </si>
  <si>
    <t xml:space="preserve">What is agency's 2023 Pavement Condition Index (PCI)?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</si>
</sst>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37" x14ac:knownFonts="1">
    <font>
      <sz val="11"/>
      <color theme="1"/>
      <name val="Calibri"/>
      <family val="2"/>
      <scheme val="minor"/>
    </font>
    <font>
      <b/>
      <sz val="12"/>
      <name val="Calibri"/>
      <family val="2"/>
    </font>
    <font>
      <i/>
      <sz val="9"/>
      <name val="Calibri"/>
      <family val="2"/>
    </font>
    <font>
      <sz val="9"/>
      <name val="Calibri"/>
      <family val="2"/>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b/>
      <sz val="12"/>
      <color theme="0"/>
      <name val="Calibri"/>
      <family val="2"/>
      <scheme val="minor"/>
    </font>
    <font>
      <b/>
      <sz val="12"/>
      <name val="Calibri"/>
      <family val="2"/>
      <scheme val="minor"/>
    </font>
    <font>
      <sz val="9"/>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0"/>
      <name val="Calibri"/>
      <family val="2"/>
      <scheme val="minor"/>
    </font>
    <font>
      <b/>
      <i/>
      <sz val="9"/>
      <name val="Calibri"/>
      <family val="2"/>
    </font>
    <font>
      <sz val="8"/>
      <name val="Calibri"/>
      <family val="2"/>
      <scheme val="minor"/>
    </font>
    <font>
      <u/>
      <sz val="11"/>
      <color theme="10"/>
      <name val="Calibri"/>
      <family val="2"/>
    </font>
    <font>
      <sz val="10.5"/>
      <color theme="1"/>
      <name val="Calibri"/>
      <family val="2"/>
      <scheme val="minor"/>
    </font>
    <font>
      <b/>
      <u/>
      <sz val="11"/>
      <color theme="1"/>
      <name val="Calibri"/>
      <family val="2"/>
      <scheme val="minor"/>
    </font>
    <font>
      <u/>
      <sz val="11"/>
      <color theme="1"/>
      <name val="Calibri"/>
      <family val="2"/>
      <scheme val="minor"/>
    </font>
    <font>
      <i/>
      <sz val="11"/>
      <color theme="0" tint="-0.249977111117893"/>
      <name val="Calibri"/>
      <family val="2"/>
      <scheme val="minor"/>
    </font>
    <font>
      <i/>
      <sz val="8"/>
      <color theme="1"/>
      <name val="Calibri"/>
      <family val="2"/>
      <scheme val="minor"/>
    </font>
    <font>
      <b/>
      <sz val="14"/>
      <name val="Calibri"/>
      <family val="2"/>
      <scheme val="minor"/>
    </font>
    <font>
      <sz val="6"/>
      <color theme="1"/>
      <name val="Calibri"/>
      <family val="2"/>
      <scheme val="minor"/>
    </font>
    <font>
      <i/>
      <sz val="4"/>
      <color theme="1"/>
      <name val="Calibri"/>
      <family val="2"/>
      <scheme val="minor"/>
    </font>
    <font>
      <sz val="4"/>
      <color theme="1"/>
      <name val="Calibri"/>
      <family val="2"/>
      <scheme val="minor"/>
    </font>
    <font>
      <b/>
      <sz val="4"/>
      <color theme="1"/>
      <name val="Calibri"/>
      <family val="2"/>
      <scheme val="minor"/>
    </font>
    <font>
      <b/>
      <i/>
      <sz val="8"/>
      <color theme="1"/>
      <name val="Calibri"/>
      <family val="2"/>
      <scheme val="minor"/>
    </font>
    <font>
      <sz val="11"/>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
      <u/>
      <sz val="8"/>
      <color theme="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E4EDF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149967955565050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9" fontId="32" fillId="0" borderId="0" applyFont="0" applyFill="0" applyBorder="0" applyAlignment="0" applyProtection="0"/>
  </cellStyleXfs>
  <cellXfs count="253">
    <xf numFmtId="0" fontId="0" fillId="0" borderId="0" xfId="0"/>
    <xf numFmtId="0" fontId="0" fillId="0" borderId="0" xfId="0" applyAlignment="1">
      <alignment horizontal="center"/>
    </xf>
    <xf numFmtId="0" fontId="4" fillId="0" borderId="0" xfId="0" applyFont="1"/>
    <xf numFmtId="0" fontId="9" fillId="3" borderId="14" xfId="0"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0" fillId="0" borderId="0" xfId="0" applyAlignment="1">
      <alignment vertical="center"/>
    </xf>
    <xf numFmtId="0" fontId="0" fillId="0" borderId="8" xfId="0" applyBorder="1"/>
    <xf numFmtId="0" fontId="0" fillId="0" borderId="0" xfId="0" applyAlignment="1">
      <alignment wrapText="1"/>
    </xf>
    <xf numFmtId="0" fontId="0" fillId="0" borderId="12" xfId="0" applyBorder="1"/>
    <xf numFmtId="0" fontId="4" fillId="0" borderId="0" xfId="0" applyFont="1" applyAlignment="1">
      <alignment horizontal="center"/>
    </xf>
    <xf numFmtId="0" fontId="14" fillId="0" borderId="0" xfId="0" applyFont="1"/>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0" fillId="0" borderId="0" xfId="0" applyAlignment="1">
      <alignment horizontal="right" vertical="top" wrapText="1"/>
    </xf>
    <xf numFmtId="0" fontId="0" fillId="0" borderId="0" xfId="0" applyAlignment="1">
      <alignment vertical="top" wrapText="1"/>
    </xf>
    <xf numFmtId="0" fontId="4" fillId="0" borderId="0" xfId="0" quotePrefix="1" applyFont="1" applyAlignment="1">
      <alignment horizontal="center" vertical="top" wrapText="1"/>
    </xf>
    <xf numFmtId="0" fontId="4" fillId="0" borderId="0" xfId="0" quotePrefix="1" applyFont="1"/>
    <xf numFmtId="0" fontId="5" fillId="0" borderId="0" xfId="0" applyFont="1" applyAlignment="1">
      <alignment horizontal="left" vertical="top" wrapText="1"/>
    </xf>
    <xf numFmtId="0" fontId="0" fillId="0" borderId="12" xfId="0" applyBorder="1" applyAlignment="1">
      <alignment horizontal="center" vertical="top"/>
    </xf>
    <xf numFmtId="0" fontId="19" fillId="0" borderId="0" xfId="0" applyFont="1" applyAlignment="1">
      <alignment horizontal="left"/>
    </xf>
    <xf numFmtId="0" fontId="10" fillId="0" borderId="0" xfId="0" applyFont="1" applyAlignment="1">
      <alignment horizontal="left"/>
    </xf>
    <xf numFmtId="0" fontId="21" fillId="0" borderId="12" xfId="0" applyFont="1" applyBorder="1" applyAlignment="1">
      <alignment vertical="top" wrapText="1"/>
    </xf>
    <xf numFmtId="164" fontId="21" fillId="0" borderId="12" xfId="0" applyNumberFormat="1" applyFont="1" applyBorder="1" applyAlignment="1">
      <alignment vertical="top"/>
    </xf>
    <xf numFmtId="0" fontId="13" fillId="0" borderId="12" xfId="0" applyFont="1" applyBorder="1" applyAlignment="1">
      <alignment vertical="top" wrapText="1"/>
    </xf>
    <xf numFmtId="0" fontId="4" fillId="0" borderId="0" xfId="0" applyFont="1" applyAlignment="1">
      <alignment wrapText="1"/>
    </xf>
    <xf numFmtId="0" fontId="0" fillId="0" borderId="11" xfId="0" applyBorder="1" applyAlignment="1">
      <alignment horizontal="center" vertical="top"/>
    </xf>
    <xf numFmtId="0" fontId="13" fillId="0" borderId="11" xfId="0" applyFont="1" applyBorder="1" applyAlignment="1">
      <alignment vertical="top" wrapText="1"/>
    </xf>
    <xf numFmtId="0" fontId="21" fillId="0" borderId="11" xfId="0" applyFont="1" applyBorder="1" applyAlignment="1">
      <alignment vertical="top" wrapText="1"/>
    </xf>
    <xf numFmtId="164" fontId="21" fillId="0" borderId="11" xfId="0" applyNumberFormat="1" applyFont="1" applyBorder="1" applyAlignment="1">
      <alignment vertical="top"/>
    </xf>
    <xf numFmtId="0" fontId="19" fillId="0" borderId="0" xfId="0" applyFont="1" applyAlignment="1">
      <alignment horizontal="left" wrapText="1"/>
    </xf>
    <xf numFmtId="164" fontId="0" fillId="4" borderId="11" xfId="0" applyNumberFormat="1" applyFill="1" applyBorder="1" applyAlignment="1">
      <alignment vertical="top"/>
    </xf>
    <xf numFmtId="0" fontId="0" fillId="0" borderId="14" xfId="0" applyBorder="1" applyAlignment="1">
      <alignment horizontal="center" vertical="top"/>
    </xf>
    <xf numFmtId="0" fontId="13" fillId="0" borderId="14" xfId="0" applyFont="1" applyBorder="1" applyAlignment="1">
      <alignment vertical="top" wrapText="1"/>
    </xf>
    <xf numFmtId="0" fontId="21" fillId="0" borderId="14" xfId="0" applyFont="1" applyBorder="1" applyAlignment="1">
      <alignment vertical="top" wrapText="1"/>
    </xf>
    <xf numFmtId="164" fontId="21" fillId="0" borderId="14" xfId="0" applyNumberFormat="1" applyFont="1" applyBorder="1" applyAlignment="1">
      <alignment vertical="top"/>
    </xf>
    <xf numFmtId="0" fontId="4" fillId="3" borderId="14" xfId="0" applyFont="1" applyFill="1" applyBorder="1" applyAlignment="1">
      <alignment wrapText="1"/>
    </xf>
    <xf numFmtId="0" fontId="6" fillId="3" borderId="15" xfId="0" applyFont="1" applyFill="1" applyBorder="1" applyAlignment="1">
      <alignment horizontal="center" wrapText="1"/>
    </xf>
    <xf numFmtId="0" fontId="4" fillId="3" borderId="14" xfId="0" applyFont="1" applyFill="1" applyBorder="1" applyAlignment="1">
      <alignment horizontal="center" wrapText="1"/>
    </xf>
    <xf numFmtId="0" fontId="0" fillId="0" borderId="0" xfId="0" applyAlignment="1">
      <alignment horizontal="left" vertical="top" wrapText="1"/>
    </xf>
    <xf numFmtId="0" fontId="4" fillId="0" borderId="0" xfId="0" applyFont="1" applyAlignment="1">
      <alignment horizontal="right" indent="1"/>
    </xf>
    <xf numFmtId="0" fontId="0" fillId="0" borderId="0" xfId="0" applyAlignment="1">
      <alignment horizontal="right" indent="1"/>
    </xf>
    <xf numFmtId="0" fontId="4" fillId="0" borderId="0" xfId="0" applyFont="1" applyAlignment="1">
      <alignment horizontal="right" vertical="center" indent="1"/>
    </xf>
    <xf numFmtId="0" fontId="0" fillId="0" borderId="0" xfId="0" applyAlignment="1">
      <alignment horizontal="left" wrapText="1"/>
    </xf>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horizontal="left" vertical="center" indent="9"/>
    </xf>
    <xf numFmtId="0" fontId="4" fillId="0" borderId="0" xfId="0" applyFont="1" applyAlignment="1">
      <alignment horizontal="right" vertical="top" wrapText="1"/>
    </xf>
    <xf numFmtId="0" fontId="4" fillId="0" borderId="1" xfId="0" applyFont="1" applyBorder="1" applyAlignment="1">
      <alignment horizontal="center" vertical="center"/>
    </xf>
    <xf numFmtId="0" fontId="13" fillId="0" borderId="11" xfId="0" applyFont="1" applyBorder="1" applyAlignment="1">
      <alignment horizontal="center" vertical="top" wrapText="1"/>
    </xf>
    <xf numFmtId="0" fontId="13" fillId="0" borderId="14" xfId="0" applyFont="1" applyBorder="1" applyAlignment="1">
      <alignment horizontal="center" vertical="top" wrapText="1"/>
    </xf>
    <xf numFmtId="0" fontId="14" fillId="0" borderId="0" xfId="0" applyFont="1" applyAlignment="1">
      <alignment horizontal="left" vertical="top" indent="1"/>
    </xf>
    <xf numFmtId="0" fontId="4" fillId="0" borderId="18" xfId="0" applyFont="1" applyBorder="1" applyAlignment="1">
      <alignment horizontal="center" wrapText="1"/>
    </xf>
    <xf numFmtId="0" fontId="0" fillId="0" borderId="18" xfId="0" applyBorder="1"/>
    <xf numFmtId="0" fontId="4" fillId="0" borderId="0" xfId="0" applyFont="1" applyAlignment="1">
      <alignment horizontal="right"/>
    </xf>
    <xf numFmtId="164" fontId="0" fillId="0" borderId="0" xfId="0" applyNumberFormat="1"/>
    <xf numFmtId="164" fontId="4" fillId="4" borderId="1" xfId="0" applyNumberFormat="1" applyFont="1" applyFill="1" applyBorder="1"/>
    <xf numFmtId="0" fontId="28" fillId="0" borderId="0" xfId="0" applyFont="1" applyAlignment="1">
      <alignment horizontal="right" vertical="center"/>
    </xf>
    <xf numFmtId="0" fontId="28" fillId="0" borderId="0" xfId="0" applyFont="1" applyAlignment="1">
      <alignment vertical="center"/>
    </xf>
    <xf numFmtId="164" fontId="29" fillId="0" borderId="0" xfId="0" applyNumberFormat="1" applyFont="1" applyAlignment="1">
      <alignment vertical="center"/>
    </xf>
    <xf numFmtId="164" fontId="27" fillId="0" borderId="0" xfId="0" applyNumberFormat="1" applyFont="1" applyAlignment="1">
      <alignment vertical="center"/>
    </xf>
    <xf numFmtId="0" fontId="27" fillId="0" borderId="0" xfId="0" applyFont="1" applyAlignment="1">
      <alignment vertical="center"/>
    </xf>
    <xf numFmtId="0" fontId="30" fillId="0" borderId="0" xfId="0" applyFont="1" applyAlignment="1">
      <alignment horizontal="right"/>
    </xf>
    <xf numFmtId="164" fontId="29" fillId="0" borderId="0" xfId="0" applyNumberFormat="1" applyFont="1"/>
    <xf numFmtId="164" fontId="4" fillId="0" borderId="0" xfId="0" applyNumberFormat="1" applyFont="1"/>
    <xf numFmtId="0" fontId="12" fillId="0" borderId="0" xfId="0" applyFont="1"/>
    <xf numFmtId="0" fontId="24" fillId="0" borderId="0" xfId="0" applyFont="1" applyAlignment="1">
      <alignment wrapText="1"/>
    </xf>
    <xf numFmtId="164" fontId="0" fillId="0" borderId="0" xfId="0" applyNumberFormat="1" applyAlignment="1">
      <alignment vertical="center"/>
    </xf>
    <xf numFmtId="0" fontId="4" fillId="2" borderId="5" xfId="0" applyFont="1" applyFill="1" applyBorder="1" applyAlignment="1">
      <alignment vertical="center"/>
    </xf>
    <xf numFmtId="0" fontId="0" fillId="2" borderId="5" xfId="0" applyFill="1" applyBorder="1" applyAlignment="1">
      <alignment vertical="center"/>
    </xf>
    <xf numFmtId="0" fontId="13" fillId="0" borderId="0" xfId="0" applyFont="1"/>
    <xf numFmtId="0" fontId="13" fillId="0" borderId="0" xfId="0" applyFont="1" applyAlignment="1">
      <alignment horizontal="right"/>
    </xf>
    <xf numFmtId="0" fontId="33" fillId="0" borderId="0" xfId="0" applyFont="1"/>
    <xf numFmtId="164" fontId="0" fillId="0" borderId="0" xfId="2" applyNumberFormat="1" applyFont="1" applyBorder="1"/>
    <xf numFmtId="0" fontId="0" fillId="0" borderId="0" xfId="0" applyAlignment="1">
      <alignment vertical="top"/>
    </xf>
    <xf numFmtId="0" fontId="33" fillId="0" borderId="0" xfId="0" applyFont="1" applyAlignment="1">
      <alignment vertical="top" wrapText="1"/>
    </xf>
    <xf numFmtId="164" fontId="13" fillId="5" borderId="1" xfId="0" applyNumberFormat="1" applyFont="1" applyFill="1" applyBorder="1"/>
    <xf numFmtId="165" fontId="13" fillId="4" borderId="1" xfId="0" quotePrefix="1" applyNumberFormat="1" applyFont="1" applyFill="1" applyBorder="1" applyAlignment="1" applyProtection="1">
      <alignment horizontal="center"/>
      <protection locked="0"/>
    </xf>
    <xf numFmtId="0" fontId="33" fillId="0" borderId="0" xfId="0" applyFont="1" applyAlignment="1">
      <alignment horizontal="center"/>
    </xf>
    <xf numFmtId="0" fontId="13" fillId="0" borderId="12" xfId="0" applyFont="1" applyBorder="1"/>
    <xf numFmtId="0" fontId="13" fillId="0" borderId="1" xfId="0" applyFont="1" applyBorder="1" applyAlignment="1" applyProtection="1">
      <alignment horizontal="center"/>
      <protection locked="0"/>
    </xf>
    <xf numFmtId="0" fontId="33" fillId="0" borderId="0" xfId="0" quotePrefix="1" applyFont="1" applyAlignment="1">
      <alignment horizontal="center" vertical="top"/>
    </xf>
    <xf numFmtId="0" fontId="33" fillId="0" borderId="0" xfId="0" quotePrefix="1" applyFont="1" applyAlignment="1">
      <alignment horizontal="center"/>
    </xf>
    <xf numFmtId="0" fontId="0" fillId="0" borderId="0" xfId="0" applyAlignment="1">
      <alignment horizontal="left"/>
    </xf>
    <xf numFmtId="0" fontId="4" fillId="0" borderId="4" xfId="0" applyFont="1" applyBorder="1" applyAlignment="1">
      <alignment horizontal="center" vertical="center"/>
    </xf>
    <xf numFmtId="0" fontId="11" fillId="5" borderId="1" xfId="0" applyFont="1" applyFill="1" applyBorder="1" applyProtection="1">
      <protection locked="0"/>
    </xf>
    <xf numFmtId="14" fontId="0" fillId="5" borderId="1" xfId="0" applyNumberFormat="1" applyFill="1" applyBorder="1" applyAlignment="1" applyProtection="1">
      <alignment horizontal="left"/>
      <protection locked="0"/>
    </xf>
    <xf numFmtId="0" fontId="0" fillId="5" borderId="1" xfId="0" applyFill="1" applyBorder="1" applyProtection="1">
      <protection locked="0"/>
    </xf>
    <xf numFmtId="164" fontId="0" fillId="5" borderId="1" xfId="0" applyNumberFormat="1" applyFill="1" applyBorder="1" applyProtection="1">
      <protection locked="0"/>
    </xf>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13" fillId="5" borderId="4" xfId="0" applyFont="1" applyFill="1" applyBorder="1" applyAlignment="1">
      <alignment horizontal="left" vertical="top" wrapText="1"/>
    </xf>
    <xf numFmtId="0" fontId="13" fillId="5" borderId="4" xfId="0" applyFont="1" applyFill="1" applyBorder="1" applyAlignment="1">
      <alignment vertical="top" wrapText="1"/>
    </xf>
    <xf numFmtId="164" fontId="0" fillId="4" borderId="1" xfId="2" applyNumberFormat="1" applyFont="1" applyFill="1" applyBorder="1" applyProtection="1"/>
    <xf numFmtId="164" fontId="0" fillId="4" borderId="1" xfId="2" applyNumberFormat="1" applyFont="1" applyFill="1" applyBorder="1"/>
    <xf numFmtId="9" fontId="13" fillId="4" borderId="1" xfId="3" applyFont="1" applyFill="1" applyBorder="1"/>
    <xf numFmtId="0" fontId="4" fillId="0" borderId="4" xfId="0" applyFont="1" applyBorder="1" applyAlignment="1">
      <alignment vertical="center" wrapText="1"/>
    </xf>
    <xf numFmtId="0" fontId="13" fillId="0" borderId="0" xfId="0" applyFont="1" applyAlignment="1">
      <alignment vertical="top" wrapText="1"/>
    </xf>
    <xf numFmtId="0" fontId="13" fillId="5" borderId="1" xfId="0" applyFont="1" applyFill="1" applyBorder="1" applyAlignment="1" applyProtection="1">
      <alignment horizontal="center" vertical="center"/>
      <protection locked="0"/>
    </xf>
    <xf numFmtId="0" fontId="13" fillId="0" borderId="0" xfId="0" applyFont="1" applyAlignment="1">
      <alignment vertical="center"/>
    </xf>
    <xf numFmtId="0" fontId="35" fillId="0" borderId="0" xfId="0" applyFont="1" applyAlignment="1">
      <alignment horizontal="center" vertical="top"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13" fillId="0" borderId="0" xfId="0" applyFont="1" applyAlignment="1">
      <alignment wrapText="1"/>
    </xf>
    <xf numFmtId="0" fontId="10" fillId="0" borderId="0" xfId="0" applyFont="1" applyAlignment="1">
      <alignment horizontal="left" wrapText="1"/>
    </xf>
    <xf numFmtId="164" fontId="13" fillId="4" borderId="1" xfId="0" applyNumberFormat="1" applyFont="1" applyFill="1" applyBorder="1" applyAlignment="1">
      <alignment horizontal="left" vertical="top" wrapText="1"/>
    </xf>
    <xf numFmtId="0" fontId="4" fillId="3" borderId="14" xfId="0" applyFont="1" applyFill="1" applyBorder="1" applyAlignment="1">
      <alignment horizontal="left" wrapText="1"/>
    </xf>
    <xf numFmtId="0" fontId="4" fillId="4" borderId="14" xfId="0" applyFont="1" applyFill="1" applyBorder="1" applyAlignment="1">
      <alignment wrapText="1"/>
    </xf>
    <xf numFmtId="164" fontId="21" fillId="4" borderId="11" xfId="0" applyNumberFormat="1" applyFont="1" applyFill="1" applyBorder="1" applyAlignment="1">
      <alignment vertical="top"/>
    </xf>
    <xf numFmtId="164" fontId="21" fillId="4" borderId="14" xfId="0" applyNumberFormat="1" applyFont="1" applyFill="1" applyBorder="1" applyAlignment="1">
      <alignment vertical="top"/>
    </xf>
    <xf numFmtId="164" fontId="0" fillId="5" borderId="1" xfId="0" applyNumberFormat="1" applyFill="1" applyBorder="1" applyAlignment="1" applyProtection="1">
      <alignment horizontal="center"/>
      <protection locked="0"/>
    </xf>
    <xf numFmtId="0" fontId="0" fillId="0" borderId="0" xfId="0" applyAlignment="1">
      <alignment horizontal="right"/>
    </xf>
    <xf numFmtId="49" fontId="4" fillId="0" borderId="0" xfId="0" quotePrefix="1" applyNumberFormat="1" applyFont="1" applyAlignment="1">
      <alignment horizontal="center" vertical="top" wrapText="1"/>
    </xf>
    <xf numFmtId="0" fontId="4" fillId="0" borderId="0" xfId="0" quotePrefix="1" applyFont="1" applyAlignment="1">
      <alignment horizontal="center" vertical="top"/>
    </xf>
    <xf numFmtId="0" fontId="4" fillId="0" borderId="0" xfId="0" applyFont="1" applyAlignment="1">
      <alignment horizontal="center" vertical="top"/>
    </xf>
    <xf numFmtId="49" fontId="4" fillId="0" borderId="0" xfId="0" quotePrefix="1" applyNumberFormat="1" applyFont="1" applyAlignment="1">
      <alignment horizontal="center" vertical="top"/>
    </xf>
    <xf numFmtId="49" fontId="4" fillId="0" borderId="0" xfId="0" applyNumberFormat="1" applyFont="1" applyAlignment="1">
      <alignment horizontal="center" vertical="top" wrapText="1"/>
    </xf>
    <xf numFmtId="49" fontId="4" fillId="0" borderId="0" xfId="0" applyNumberFormat="1" applyFont="1" applyAlignment="1">
      <alignment horizontal="center" vertical="top"/>
    </xf>
    <xf numFmtId="49" fontId="0" fillId="0" borderId="0" xfId="0" applyNumberFormat="1" applyAlignment="1">
      <alignment horizontal="center"/>
    </xf>
    <xf numFmtId="49" fontId="4" fillId="0" borderId="0" xfId="0" applyNumberFormat="1" applyFont="1" applyAlignment="1">
      <alignment horizontal="center"/>
    </xf>
    <xf numFmtId="49" fontId="4" fillId="0" borderId="0" xfId="0" quotePrefix="1" applyNumberFormat="1" applyFont="1" applyAlignment="1">
      <alignment horizontal="center"/>
    </xf>
    <xf numFmtId="0" fontId="4" fillId="0" borderId="0" xfId="0" quotePrefix="1" applyFont="1" applyAlignment="1">
      <alignment horizontal="center"/>
    </xf>
    <xf numFmtId="164" fontId="13" fillId="5" borderId="4" xfId="0" applyNumberFormat="1" applyFont="1" applyFill="1" applyBorder="1" applyAlignment="1">
      <alignment horizontal="left" vertical="top" wrapText="1"/>
    </xf>
    <xf numFmtId="164" fontId="13" fillId="5" borderId="1" xfId="0" applyNumberFormat="1" applyFont="1" applyFill="1" applyBorder="1" applyAlignment="1">
      <alignment horizontal="left" vertical="top" wrapText="1"/>
    </xf>
    <xf numFmtId="0" fontId="12" fillId="0" borderId="0" xfId="0" applyFont="1" applyAlignment="1">
      <alignment horizontal="right"/>
    </xf>
    <xf numFmtId="0" fontId="33" fillId="0" borderId="0" xfId="0" applyFont="1" applyAlignment="1">
      <alignment wrapText="1"/>
    </xf>
    <xf numFmtId="0" fontId="0" fillId="0" borderId="0" xfId="0" applyAlignment="1">
      <alignment horizontal="center" vertical="top"/>
    </xf>
    <xf numFmtId="0" fontId="25" fillId="0" borderId="0" xfId="0" applyFont="1"/>
    <xf numFmtId="0" fontId="13" fillId="0" borderId="0" xfId="0" applyFont="1" applyAlignment="1">
      <alignment horizontal="left" wrapText="1"/>
    </xf>
    <xf numFmtId="0" fontId="13" fillId="0" borderId="0" xfId="0" applyFont="1" applyAlignment="1">
      <alignment horizontal="left" vertical="top" wrapText="1"/>
    </xf>
    <xf numFmtId="0" fontId="33" fillId="0" borderId="0" xfId="0" applyFont="1" applyAlignment="1">
      <alignment horizontal="left"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4" fillId="0" borderId="0" xfId="0" applyFont="1" applyAlignment="1">
      <alignment horizontal="left" indent="1"/>
    </xf>
    <xf numFmtId="0" fontId="12" fillId="0" borderId="0" xfId="0" applyFont="1" applyAlignment="1">
      <alignment horizontal="left"/>
    </xf>
    <xf numFmtId="0" fontId="21" fillId="0" borderId="11" xfId="0" applyFont="1" applyBorder="1" applyAlignment="1">
      <alignment horizontal="center" vertical="top" wrapText="1"/>
    </xf>
    <xf numFmtId="0" fontId="21" fillId="0" borderId="12" xfId="0" applyFont="1" applyBorder="1" applyAlignment="1">
      <alignment horizontal="center" vertical="top" wrapText="1"/>
    </xf>
    <xf numFmtId="0" fontId="21" fillId="0" borderId="14" xfId="0" applyFont="1" applyBorder="1" applyAlignment="1">
      <alignment horizontal="center" vertical="top" wrapText="1"/>
    </xf>
    <xf numFmtId="0" fontId="0" fillId="0" borderId="0" xfId="0" applyAlignment="1">
      <alignment horizontal="left" wrapText="1" indent="1"/>
    </xf>
    <xf numFmtId="0" fontId="22" fillId="0" borderId="0" xfId="0" applyFont="1" applyAlignment="1">
      <alignment horizontal="left" vertical="top" wrapText="1"/>
    </xf>
    <xf numFmtId="0" fontId="9" fillId="0" borderId="0" xfId="0" applyFont="1" applyAlignment="1">
      <alignment horizont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0" xfId="0" applyAlignment="1">
      <alignment horizontal="left" vertical="top" wrapText="1" indent="1"/>
    </xf>
    <xf numFmtId="0" fontId="0" fillId="0" borderId="0" xfId="0"/>
    <xf numFmtId="0" fontId="0" fillId="0" borderId="5" xfId="0" applyBorder="1"/>
    <xf numFmtId="0" fontId="7" fillId="5" borderId="20" xfId="0" applyFont="1" applyFill="1" applyBorder="1" applyAlignment="1" applyProtection="1">
      <alignment horizontal="left" vertical="top" wrapText="1"/>
      <protection locked="0"/>
    </xf>
    <xf numFmtId="0" fontId="7" fillId="5" borderId="8" xfId="0" applyFont="1" applyFill="1" applyBorder="1" applyAlignment="1" applyProtection="1">
      <alignment horizontal="left" vertical="top" wrapText="1"/>
      <protection locked="0"/>
    </xf>
    <xf numFmtId="0" fontId="7" fillId="5" borderId="21" xfId="0" applyFont="1" applyFill="1" applyBorder="1" applyAlignment="1" applyProtection="1">
      <alignment horizontal="left" vertical="top" wrapText="1"/>
      <protection locked="0"/>
    </xf>
    <xf numFmtId="0" fontId="7" fillId="5" borderId="19" xfId="0" applyFont="1" applyFill="1" applyBorder="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7" fillId="5" borderId="7" xfId="0" applyFont="1" applyFill="1" applyBorder="1" applyAlignment="1" applyProtection="1">
      <alignment horizontal="left" vertical="top" wrapText="1"/>
      <protection locked="0"/>
    </xf>
    <xf numFmtId="0" fontId="7" fillId="5" borderId="22" xfId="0" applyFont="1" applyFill="1" applyBorder="1" applyAlignment="1" applyProtection="1">
      <alignment horizontal="left" vertical="top" wrapText="1"/>
      <protection locked="0"/>
    </xf>
    <xf numFmtId="0" fontId="7" fillId="5" borderId="5" xfId="0" applyFont="1" applyFill="1" applyBorder="1" applyAlignment="1" applyProtection="1">
      <alignment horizontal="left" vertical="top" wrapText="1"/>
      <protection locked="0"/>
    </xf>
    <xf numFmtId="0" fontId="7" fillId="5" borderId="23" xfId="0" applyFont="1" applyFill="1" applyBorder="1" applyAlignment="1" applyProtection="1">
      <alignment horizontal="left" vertical="top" wrapText="1"/>
      <protection locked="0"/>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7" fillId="5" borderId="20"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21" xfId="0" applyFont="1" applyFill="1" applyBorder="1" applyAlignment="1" applyProtection="1">
      <alignment horizontal="left"/>
      <protection locked="0"/>
    </xf>
    <xf numFmtId="0" fontId="7" fillId="5" borderId="19" xfId="0" applyFont="1" applyFill="1" applyBorder="1" applyAlignment="1" applyProtection="1">
      <alignment horizontal="left"/>
      <protection locked="0"/>
    </xf>
    <xf numFmtId="0" fontId="7" fillId="5" borderId="0" xfId="0" applyFont="1" applyFill="1" applyAlignment="1" applyProtection="1">
      <alignment horizontal="left"/>
      <protection locked="0"/>
    </xf>
    <xf numFmtId="0" fontId="7" fillId="5" borderId="7" xfId="0" applyFont="1" applyFill="1" applyBorder="1" applyAlignment="1" applyProtection="1">
      <alignment horizontal="left"/>
      <protection locked="0"/>
    </xf>
    <xf numFmtId="0" fontId="7" fillId="5" borderId="22" xfId="0" applyFont="1" applyFill="1" applyBorder="1" applyAlignment="1" applyProtection="1">
      <alignment horizontal="left"/>
      <protection locked="0"/>
    </xf>
    <xf numFmtId="0" fontId="7" fillId="5" borderId="5" xfId="0" applyFont="1" applyFill="1" applyBorder="1" applyAlignment="1" applyProtection="1">
      <alignment horizontal="left"/>
      <protection locked="0"/>
    </xf>
    <xf numFmtId="0" fontId="7" fillId="5" borderId="23" xfId="0" applyFont="1" applyFill="1" applyBorder="1" applyAlignment="1" applyProtection="1">
      <alignment horizontal="left"/>
      <protection locked="0"/>
    </xf>
    <xf numFmtId="0" fontId="4" fillId="2" borderId="5" xfId="0" applyFont="1" applyFill="1" applyBorder="1" applyAlignment="1">
      <alignment horizontal="left" vertical="center"/>
    </xf>
    <xf numFmtId="0" fontId="13" fillId="2" borderId="0" xfId="0" applyFont="1" applyFill="1" applyAlignment="1">
      <alignment horizontal="left" vertical="top" wrapText="1"/>
    </xf>
    <xf numFmtId="0" fontId="13" fillId="0" borderId="0" xfId="0" applyFont="1" applyAlignment="1">
      <alignment horizontal="right" vertical="top" wrapText="1"/>
    </xf>
    <xf numFmtId="0" fontId="0" fillId="0" borderId="0" xfId="0" applyAlignment="1">
      <alignment horizontal="left" wrapText="1"/>
    </xf>
    <xf numFmtId="0" fontId="12" fillId="0" borderId="0" xfId="0" applyFont="1" applyAlignment="1">
      <alignment horizontal="left" vertical="top"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6" fillId="0" borderId="0" xfId="0" applyFont="1" applyAlignment="1">
      <alignment horizontal="center" vertical="center" wrapText="1"/>
    </xf>
    <xf numFmtId="0" fontId="26" fillId="0" borderId="0" xfId="0" applyFont="1" applyAlignment="1">
      <alignment horizontal="center" vertical="center"/>
    </xf>
    <xf numFmtId="0" fontId="17" fillId="6" borderId="0" xfId="0" applyFont="1" applyFill="1" applyAlignment="1">
      <alignment horizontal="center" vertical="center" wrapText="1"/>
    </xf>
    <xf numFmtId="0" fontId="17" fillId="6" borderId="0" xfId="0" applyFont="1" applyFill="1" applyAlignment="1">
      <alignment horizontal="center" vertical="center"/>
    </xf>
    <xf numFmtId="0" fontId="25" fillId="0" borderId="0" xfId="0" applyFont="1" applyAlignment="1">
      <alignment horizontal="left" vertical="top" wrapText="1"/>
    </xf>
    <xf numFmtId="0" fontId="13" fillId="5" borderId="26" xfId="0" applyFont="1" applyFill="1" applyBorder="1" applyAlignment="1" applyProtection="1">
      <alignment horizontal="left" vertical="top" wrapText="1"/>
      <protection locked="0"/>
    </xf>
    <xf numFmtId="0" fontId="13" fillId="5" borderId="24" xfId="0" applyFont="1" applyFill="1" applyBorder="1" applyAlignment="1" applyProtection="1">
      <alignment horizontal="left" vertical="top" wrapText="1"/>
      <protection locked="0"/>
    </xf>
    <xf numFmtId="0" fontId="13" fillId="5" borderId="25" xfId="0" applyFont="1" applyFill="1" applyBorder="1" applyAlignment="1" applyProtection="1">
      <alignment horizontal="left" vertical="top" wrapText="1"/>
      <protection locked="0"/>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top" wrapText="1"/>
      <protection locked="0"/>
    </xf>
    <xf numFmtId="0" fontId="0" fillId="0" borderId="0" xfId="0" applyAlignment="1">
      <alignment horizontal="right" vertical="top" wrapText="1"/>
    </xf>
    <xf numFmtId="0" fontId="4" fillId="0" borderId="5" xfId="0" applyFont="1" applyBorder="1" applyAlignment="1">
      <alignment horizontal="left" vertical="top" wrapText="1"/>
    </xf>
    <xf numFmtId="0" fontId="13"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4" fillId="0" borderId="0" xfId="0" applyFont="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wrapText="1"/>
    </xf>
    <xf numFmtId="0" fontId="8" fillId="6" borderId="6" xfId="0" applyFont="1" applyFill="1" applyBorder="1" applyAlignment="1">
      <alignment horizontal="center" vertical="center" wrapText="1"/>
    </xf>
    <xf numFmtId="0" fontId="8" fillId="6" borderId="0" xfId="0" applyFont="1" applyFill="1" applyAlignment="1">
      <alignment horizontal="center" vertical="center" wrapText="1"/>
    </xf>
    <xf numFmtId="0" fontId="0" fillId="0" borderId="0" xfId="0" applyAlignment="1">
      <alignment horizontal="left" vertical="top" wrapText="1"/>
    </xf>
    <xf numFmtId="0" fontId="13" fillId="5" borderId="4"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1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23" xfId="0" applyFont="1" applyFill="1" applyBorder="1" applyAlignment="1">
      <alignment horizontal="left" vertical="top" wrapText="1"/>
    </xf>
    <xf numFmtId="0" fontId="17" fillId="6" borderId="6" xfId="0" applyFont="1" applyFill="1" applyBorder="1" applyAlignment="1">
      <alignment horizontal="center" vertical="center" wrapText="1"/>
    </xf>
    <xf numFmtId="0" fontId="26" fillId="0" borderId="0" xfId="0" applyFont="1" applyAlignment="1">
      <alignment horizontal="center" wrapText="1"/>
    </xf>
    <xf numFmtId="0" fontId="26" fillId="0" borderId="0" xfId="0" applyFont="1" applyAlignment="1">
      <alignment horizontal="center" vertical="top" wrapText="1"/>
    </xf>
    <xf numFmtId="0" fontId="5" fillId="2" borderId="16" xfId="0" applyFont="1" applyFill="1" applyBorder="1" applyAlignment="1">
      <alignment horizontal="left" vertical="top" wrapText="1" indent="2"/>
    </xf>
    <xf numFmtId="0" fontId="5" fillId="2" borderId="17" xfId="0" applyFont="1" applyFill="1" applyBorder="1" applyAlignment="1">
      <alignment horizontal="left" vertical="top" wrapText="1" indent="2"/>
    </xf>
    <xf numFmtId="0" fontId="33" fillId="0" borderId="0" xfId="0" applyFont="1" applyAlignment="1">
      <alignment horizontal="center"/>
    </xf>
    <xf numFmtId="0" fontId="33" fillId="0" borderId="0" xfId="0" applyFont="1" applyAlignment="1">
      <alignment horizontal="left" vertical="top" wrapText="1"/>
    </xf>
    <xf numFmtId="0" fontId="33" fillId="0" borderId="5" xfId="0" applyFont="1" applyBorder="1" applyAlignment="1">
      <alignment horizontal="left" vertical="top" wrapText="1"/>
    </xf>
    <xf numFmtId="0" fontId="20" fillId="0" borderId="0" xfId="1" applyNumberForma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36" fillId="0" borderId="0" xfId="1" applyNumberFormat="1"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0" fillId="0" borderId="0" xfId="0" applyAlignment="1">
      <alignment horizontal="left" vertical="top"/>
    </xf>
    <xf numFmtId="0" fontId="5" fillId="2" borderId="16"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3" xfId="0" applyFont="1" applyFill="1" applyBorder="1" applyAlignment="1">
      <alignment horizontal="left" vertical="top" wrapText="1"/>
    </xf>
    <xf numFmtId="0" fontId="13" fillId="0" borderId="0" xfId="0" applyFont="1" applyAlignment="1">
      <alignment horizontal="right" indent="2"/>
    </xf>
    <xf numFmtId="0" fontId="13" fillId="0" borderId="7" xfId="0" applyFont="1" applyBorder="1" applyAlignment="1">
      <alignment horizontal="right" indent="2"/>
    </xf>
    <xf numFmtId="0" fontId="33" fillId="0" borderId="0" xfId="0" quotePrefix="1" applyFont="1" applyAlignment="1">
      <alignment horizontal="center"/>
    </xf>
    <xf numFmtId="0" fontId="13" fillId="5" borderId="20" xfId="0" applyFont="1" applyFill="1" applyBorder="1" applyAlignment="1">
      <alignment horizontal="left" vertical="top"/>
    </xf>
    <xf numFmtId="0" fontId="13" fillId="5" borderId="8" xfId="0" applyFont="1" applyFill="1" applyBorder="1" applyAlignment="1">
      <alignment horizontal="left" vertical="top"/>
    </xf>
    <xf numFmtId="0" fontId="13" fillId="5" borderId="21" xfId="0" applyFont="1" applyFill="1" applyBorder="1" applyAlignment="1">
      <alignment horizontal="left" vertical="top"/>
    </xf>
    <xf numFmtId="0" fontId="13" fillId="5" borderId="19" xfId="0" applyFont="1" applyFill="1" applyBorder="1" applyAlignment="1">
      <alignment horizontal="left" vertical="top"/>
    </xf>
    <xf numFmtId="0" fontId="13" fillId="5" borderId="0" xfId="0" applyFont="1" applyFill="1" applyAlignment="1">
      <alignment horizontal="left" vertical="top"/>
    </xf>
    <xf numFmtId="0" fontId="13" fillId="5" borderId="7" xfId="0" applyFont="1" applyFill="1" applyBorder="1" applyAlignment="1">
      <alignment horizontal="left" vertical="top"/>
    </xf>
    <xf numFmtId="0" fontId="13" fillId="5" borderId="22" xfId="0" applyFont="1" applyFill="1" applyBorder="1" applyAlignment="1">
      <alignment horizontal="left" vertical="top"/>
    </xf>
    <xf numFmtId="0" fontId="13" fillId="5" borderId="5" xfId="0" applyFont="1" applyFill="1" applyBorder="1" applyAlignment="1">
      <alignment horizontal="left" vertical="top"/>
    </xf>
    <xf numFmtId="0" fontId="13" fillId="5" borderId="23" xfId="0" applyFont="1" applyFill="1" applyBorder="1" applyAlignment="1">
      <alignment horizontal="left" vertical="top"/>
    </xf>
    <xf numFmtId="0" fontId="33" fillId="0" borderId="19" xfId="0" applyFont="1" applyBorder="1" applyAlignment="1">
      <alignment horizontal="right" wrapText="1" indent="2"/>
    </xf>
    <xf numFmtId="0" fontId="33" fillId="0" borderId="0" xfId="0" applyFont="1" applyAlignment="1">
      <alignment horizontal="right" wrapText="1" indent="2"/>
    </xf>
    <xf numFmtId="0" fontId="33" fillId="0" borderId="7" xfId="0" applyFont="1" applyBorder="1" applyAlignment="1">
      <alignment horizontal="right" wrapText="1" indent="2"/>
    </xf>
    <xf numFmtId="0" fontId="7" fillId="5" borderId="1"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top" wrapText="1"/>
      <protection locked="0"/>
    </xf>
    <xf numFmtId="0" fontId="13" fillId="5" borderId="3"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5" borderId="2"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6" fillId="0" borderId="0" xfId="0" applyFont="1" applyAlignment="1">
      <alignment horizontal="center" wrapText="1"/>
    </xf>
    <xf numFmtId="0" fontId="6" fillId="0" borderId="0" xfId="0" applyFont="1" applyAlignment="1">
      <alignment horizontal="center" vertical="top" wrapText="1"/>
    </xf>
  </cellXfs>
  <cellStyles count="4">
    <cellStyle name="Currency" xfId="2" builtinId="4"/>
    <cellStyle name="Hyperlink" xfId="1" builtinId="8"/>
    <cellStyle name="Normal" xfId="0" builtinId="0"/>
    <cellStyle name="Percent" xfId="3" builtinId="5"/>
  </cellStyles>
  <dxfs count="57">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E5"/>
      <color rgb="FFE4EDF8"/>
      <color rgb="FF009900"/>
      <color rgb="FF93CDDD"/>
      <color rgb="FFFFF5EB"/>
      <color rgb="FFFFE0C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21</xdr:row>
          <xdr:rowOff>19050</xdr:rowOff>
        </xdr:from>
        <xdr:to>
          <xdr:col>3</xdr:col>
          <xdr:colOff>9525</xdr:colOff>
          <xdr:row>21</xdr:row>
          <xdr:rowOff>238125</xdr:rowOff>
        </xdr:to>
        <xdr:sp macro="" textlink="">
          <xdr:nvSpPr>
            <xdr:cNvPr id="116742" name="Check Box 6" hidden="1">
              <a:extLst>
                <a:ext uri="{63B3BB69-23CF-44E3-9099-C40C66FF867C}">
                  <a14:compatExt spid="_x0000_s116742"/>
                </a:ext>
                <a:ext uri="{FF2B5EF4-FFF2-40B4-BE49-F238E27FC236}">
                  <a16:creationId xmlns:a16="http://schemas.microsoft.com/office/drawing/2014/main" id="{00000000-0008-0000-0100-000006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19050</xdr:rowOff>
        </xdr:from>
        <xdr:to>
          <xdr:col>3</xdr:col>
          <xdr:colOff>9525</xdr:colOff>
          <xdr:row>42</xdr:row>
          <xdr:rowOff>238125</xdr:rowOff>
        </xdr:to>
        <xdr:sp macro="" textlink="">
          <xdr:nvSpPr>
            <xdr:cNvPr id="116744" name="Check Box 8" hidden="1">
              <a:extLst>
                <a:ext uri="{63B3BB69-23CF-44E3-9099-C40C66FF867C}">
                  <a14:compatExt spid="_x0000_s116744"/>
                </a:ext>
                <a:ext uri="{FF2B5EF4-FFF2-40B4-BE49-F238E27FC236}">
                  <a16:creationId xmlns:a16="http://schemas.microsoft.com/office/drawing/2014/main" id="{00000000-0008-0000-0100-000008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tc.ca.gov/operations/programs-projects/streets-roads-arterials/pavement-condition-inde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E31"/>
  <sheetViews>
    <sheetView showGridLines="0" tabSelected="1" view="pageBreakPreview" zoomScaleNormal="100" zoomScaleSheetLayoutView="100" workbookViewId="0">
      <selection activeCell="D13" sqref="D13"/>
    </sheetView>
  </sheetViews>
  <sheetFormatPr defaultColWidth="9.140625" defaultRowHeight="15" x14ac:dyDescent="0.25"/>
  <cols>
    <col min="1" max="1" width="3.7109375" customWidth="1"/>
    <col min="2" max="2" width="2.5703125" bestFit="1" customWidth="1"/>
    <col min="3" max="3" width="15.42578125" customWidth="1"/>
    <col min="4" max="4" width="65.5703125" customWidth="1"/>
    <col min="5" max="5" width="2.7109375" customWidth="1"/>
  </cols>
  <sheetData>
    <row r="1" spans="2:5" ht="15" customHeight="1" x14ac:dyDescent="0.25"/>
    <row r="2" spans="2:5" ht="32.25" customHeight="1" x14ac:dyDescent="0.25">
      <c r="B2" s="143" t="s">
        <v>63</v>
      </c>
      <c r="C2" s="143"/>
      <c r="D2" s="143"/>
      <c r="E2" s="143"/>
    </row>
    <row r="3" spans="2:5" ht="15" customHeight="1" thickBot="1" x14ac:dyDescent="0.3">
      <c r="B3" s="143" t="s">
        <v>226</v>
      </c>
      <c r="C3" s="143"/>
      <c r="D3" s="143"/>
      <c r="E3" s="143"/>
    </row>
    <row r="4" spans="2:5" ht="15" customHeight="1" thickBot="1" x14ac:dyDescent="0.3">
      <c r="B4" s="144" t="s">
        <v>72</v>
      </c>
      <c r="C4" s="145"/>
      <c r="D4" s="145"/>
      <c r="E4" s="145"/>
    </row>
    <row r="5" spans="2:5" x14ac:dyDescent="0.25">
      <c r="C5" s="2"/>
    </row>
    <row r="6" spans="2:5" ht="27" customHeight="1" x14ac:dyDescent="0.3">
      <c r="C6" s="42" t="s">
        <v>58</v>
      </c>
      <c r="D6" s="87"/>
    </row>
    <row r="7" spans="2:5" x14ac:dyDescent="0.25">
      <c r="C7" s="41"/>
    </row>
    <row r="8" spans="2:5" ht="17.100000000000001" customHeight="1" x14ac:dyDescent="0.25">
      <c r="C8" s="40" t="s">
        <v>57</v>
      </c>
      <c r="D8" s="88"/>
    </row>
    <row r="10" spans="2:5" x14ac:dyDescent="0.25">
      <c r="C10" s="2" t="s">
        <v>55</v>
      </c>
    </row>
    <row r="11" spans="2:5" ht="17.100000000000001" customHeight="1" x14ac:dyDescent="0.25">
      <c r="C11" s="40" t="s">
        <v>59</v>
      </c>
      <c r="D11" s="89"/>
    </row>
    <row r="12" spans="2:5" ht="17.100000000000001" customHeight="1" x14ac:dyDescent="0.25">
      <c r="C12" s="40" t="s">
        <v>60</v>
      </c>
      <c r="D12" s="89"/>
    </row>
    <row r="13" spans="2:5" ht="17.100000000000001" customHeight="1" x14ac:dyDescent="0.25">
      <c r="C13" s="40" t="s">
        <v>61</v>
      </c>
      <c r="D13" s="89"/>
    </row>
    <row r="14" spans="2:5" ht="17.100000000000001" customHeight="1" x14ac:dyDescent="0.25">
      <c r="C14" s="40" t="s">
        <v>62</v>
      </c>
      <c r="D14" s="89"/>
    </row>
    <row r="15" spans="2:5" ht="30" customHeight="1" x14ac:dyDescent="0.25"/>
    <row r="16" spans="2:5" ht="6.75" customHeight="1" x14ac:dyDescent="0.25">
      <c r="C16" s="6"/>
      <c r="D16" s="6"/>
    </row>
    <row r="17" spans="2:5" x14ac:dyDescent="0.25">
      <c r="C17" s="2" t="s">
        <v>56</v>
      </c>
    </row>
    <row r="18" spans="2:5" ht="15" customHeight="1" x14ac:dyDescent="0.25">
      <c r="C18" s="146" t="s">
        <v>173</v>
      </c>
      <c r="D18" s="147"/>
    </row>
    <row r="19" spans="2:5" x14ac:dyDescent="0.25">
      <c r="C19" s="147"/>
      <c r="D19" s="147"/>
    </row>
    <row r="20" spans="2:5" x14ac:dyDescent="0.25">
      <c r="C20" s="147"/>
      <c r="D20" s="147"/>
    </row>
    <row r="21" spans="2:5" ht="132.75" customHeight="1" x14ac:dyDescent="0.25">
      <c r="C21" s="147"/>
      <c r="D21" s="147"/>
    </row>
    <row r="22" spans="2:5" ht="3.75" customHeight="1" x14ac:dyDescent="0.25">
      <c r="C22" s="148"/>
      <c r="D22" s="148"/>
    </row>
    <row r="23" spans="2:5" ht="30" customHeight="1" x14ac:dyDescent="0.25">
      <c r="C23" s="39"/>
      <c r="D23" s="39"/>
    </row>
    <row r="24" spans="2:5" ht="15" customHeight="1" x14ac:dyDescent="0.25">
      <c r="C24" s="142" t="s">
        <v>68</v>
      </c>
      <c r="D24" s="142"/>
    </row>
    <row r="25" spans="2:5" ht="15" customHeight="1" x14ac:dyDescent="0.25">
      <c r="C25" s="141" t="s">
        <v>69</v>
      </c>
      <c r="D25" s="141"/>
    </row>
    <row r="26" spans="2:5" x14ac:dyDescent="0.25">
      <c r="C26" s="141"/>
      <c r="D26" s="141"/>
    </row>
    <row r="27" spans="2:5" x14ac:dyDescent="0.25">
      <c r="C27" s="43"/>
      <c r="D27" s="43"/>
    </row>
    <row r="28" spans="2:5" ht="15" customHeight="1" x14ac:dyDescent="0.25">
      <c r="B28" s="44"/>
      <c r="C28" s="48" t="s">
        <v>71</v>
      </c>
      <c r="D28" s="47" t="s">
        <v>70</v>
      </c>
      <c r="E28" s="47"/>
    </row>
    <row r="29" spans="2:5" x14ac:dyDescent="0.25">
      <c r="B29" s="44"/>
      <c r="C29" s="48" t="s">
        <v>71</v>
      </c>
      <c r="D29" s="45" t="s">
        <v>122</v>
      </c>
      <c r="E29" s="46"/>
    </row>
    <row r="30" spans="2:5" x14ac:dyDescent="0.25">
      <c r="B30" s="44"/>
      <c r="C30" s="48" t="s">
        <v>71</v>
      </c>
      <c r="D30" s="45" t="s">
        <v>126</v>
      </c>
      <c r="E30" s="5"/>
    </row>
    <row r="31" spans="2:5" x14ac:dyDescent="0.25">
      <c r="B31" s="44"/>
      <c r="C31" s="48" t="s">
        <v>71</v>
      </c>
      <c r="D31" s="45" t="s">
        <v>65</v>
      </c>
      <c r="E31" s="5"/>
    </row>
  </sheetData>
  <sheetProtection sheet="1" selectLockedCells="1"/>
  <mergeCells count="6">
    <mergeCell ref="C25:D26"/>
    <mergeCell ref="C24:D24"/>
    <mergeCell ref="B2:E2"/>
    <mergeCell ref="B4:E4"/>
    <mergeCell ref="B3:E3"/>
    <mergeCell ref="C18:D22"/>
  </mergeCells>
  <printOptions horizontalCentered="1"/>
  <pageMargins left="0.2" right="0.45" top="0.5" bottom="0.5" header="0.3" footer="0.3"/>
  <pageSetup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B1:N47"/>
  <sheetViews>
    <sheetView showGridLines="0" view="pageBreakPreview" zoomScaleNormal="80" zoomScaleSheetLayoutView="100" workbookViewId="0">
      <selection activeCell="E17" sqref="E17"/>
    </sheetView>
  </sheetViews>
  <sheetFormatPr defaultColWidth="9.140625" defaultRowHeight="15" x14ac:dyDescent="0.25"/>
  <cols>
    <col min="1" max="1" width="4.140625" customWidth="1"/>
    <col min="2" max="2" width="4.5703125" bestFit="1" customWidth="1"/>
    <col min="3" max="3" width="17.28515625" customWidth="1"/>
    <col min="4" max="4" width="18.140625" customWidth="1"/>
    <col min="5" max="5" width="42.5703125" customWidth="1"/>
    <col min="6" max="6" width="29.7109375" customWidth="1"/>
    <col min="7" max="7" width="13.7109375" customWidth="1"/>
    <col min="8" max="8" width="12.140625" customWidth="1"/>
    <col min="9" max="9" width="29.28515625" customWidth="1"/>
    <col min="10" max="10" width="19.140625" customWidth="1"/>
    <col min="11" max="11" width="16.7109375" bestFit="1" customWidth="1"/>
    <col min="12" max="14" width="16.7109375" customWidth="1"/>
    <col min="15" max="15" width="1.140625" customWidth="1"/>
  </cols>
  <sheetData>
    <row r="1" spans="2:14" ht="15" customHeight="1" x14ac:dyDescent="0.25"/>
    <row r="2" spans="2:14" ht="15" customHeight="1" x14ac:dyDescent="0.25">
      <c r="B2" s="251" t="s">
        <v>87</v>
      </c>
      <c r="C2" s="251"/>
      <c r="D2" s="251"/>
      <c r="E2" s="251"/>
      <c r="F2" s="251"/>
      <c r="G2" s="251"/>
      <c r="H2" s="251"/>
      <c r="I2" s="251"/>
      <c r="J2" s="251"/>
      <c r="K2" s="251"/>
      <c r="L2" s="251"/>
      <c r="M2" s="251"/>
      <c r="N2" s="251"/>
    </row>
    <row r="3" spans="2:14" ht="15" customHeight="1" x14ac:dyDescent="0.25">
      <c r="B3" s="252" t="s">
        <v>226</v>
      </c>
      <c r="C3" s="252"/>
      <c r="D3" s="252"/>
      <c r="E3" s="252"/>
      <c r="F3" s="252"/>
      <c r="G3" s="252"/>
      <c r="H3" s="252"/>
      <c r="I3" s="252"/>
      <c r="J3" s="252"/>
      <c r="K3" s="252"/>
      <c r="L3" s="252"/>
      <c r="M3" s="252"/>
      <c r="N3" s="252"/>
    </row>
    <row r="4" spans="2:14" ht="18.75" x14ac:dyDescent="0.25">
      <c r="B4" s="211" t="s">
        <v>73</v>
      </c>
      <c r="C4" s="179"/>
      <c r="D4" s="179"/>
      <c r="E4" s="179"/>
      <c r="F4" s="179"/>
      <c r="G4" s="179"/>
      <c r="H4" s="179"/>
      <c r="I4" s="179"/>
      <c r="J4" s="179"/>
      <c r="K4" s="179"/>
      <c r="L4" s="179"/>
      <c r="M4" s="179"/>
      <c r="N4" s="179"/>
    </row>
    <row r="5" spans="2:14" ht="38.25" customHeight="1" x14ac:dyDescent="0.25">
      <c r="B5" s="224" t="s">
        <v>184</v>
      </c>
      <c r="C5" s="225"/>
      <c r="D5" s="225"/>
      <c r="E5" s="225"/>
      <c r="F5" s="225"/>
      <c r="G5" s="225"/>
      <c r="H5" s="225"/>
      <c r="I5" s="225"/>
      <c r="J5" s="225"/>
      <c r="K5" s="225"/>
      <c r="L5" s="225"/>
      <c r="M5" s="225"/>
      <c r="N5" s="225"/>
    </row>
    <row r="6" spans="2:14" ht="60.75" thickBot="1" x14ac:dyDescent="0.3">
      <c r="B6" s="36" t="s">
        <v>45</v>
      </c>
      <c r="C6" s="3" t="s">
        <v>53</v>
      </c>
      <c r="D6" s="3" t="s">
        <v>52</v>
      </c>
      <c r="E6" s="36" t="s">
        <v>0</v>
      </c>
      <c r="F6" s="37" t="s">
        <v>51</v>
      </c>
      <c r="G6" s="38" t="s">
        <v>227</v>
      </c>
      <c r="H6" s="4" t="s">
        <v>54</v>
      </c>
      <c r="I6" s="38" t="s">
        <v>124</v>
      </c>
      <c r="J6" s="38" t="s">
        <v>189</v>
      </c>
      <c r="K6" s="36" t="s">
        <v>40</v>
      </c>
      <c r="L6" s="36" t="s">
        <v>42</v>
      </c>
      <c r="M6" s="36" t="s">
        <v>158</v>
      </c>
      <c r="N6" s="110" t="s">
        <v>157</v>
      </c>
    </row>
    <row r="7" spans="2:14" x14ac:dyDescent="0.25">
      <c r="B7" s="26">
        <v>1</v>
      </c>
      <c r="C7" s="27"/>
      <c r="D7" s="27"/>
      <c r="E7" s="28"/>
      <c r="F7" s="28"/>
      <c r="G7" s="103"/>
      <c r="H7" s="28"/>
      <c r="I7" s="28"/>
      <c r="J7" s="28"/>
      <c r="K7" s="29">
        <v>0</v>
      </c>
      <c r="L7" s="29">
        <v>0</v>
      </c>
      <c r="M7" s="29">
        <v>0</v>
      </c>
      <c r="N7" s="111">
        <f>K7+L7+M7</f>
        <v>0</v>
      </c>
    </row>
    <row r="8" spans="2:14" x14ac:dyDescent="0.25">
      <c r="B8" s="19">
        <v>2</v>
      </c>
      <c r="C8" s="27"/>
      <c r="D8" s="27"/>
      <c r="E8" s="22"/>
      <c r="F8" s="22"/>
      <c r="G8" s="104"/>
      <c r="H8" s="22"/>
      <c r="I8" s="22"/>
      <c r="J8" s="28"/>
      <c r="K8" s="23">
        <v>0</v>
      </c>
      <c r="L8" s="23">
        <v>0</v>
      </c>
      <c r="M8" s="23">
        <v>0</v>
      </c>
      <c r="N8" s="111">
        <f t="shared" ref="N8:N25" si="0">K8+L8+M8</f>
        <v>0</v>
      </c>
    </row>
    <row r="9" spans="2:14" x14ac:dyDescent="0.25">
      <c r="B9" s="19">
        <v>3</v>
      </c>
      <c r="C9" s="27"/>
      <c r="D9" s="27"/>
      <c r="E9" s="22"/>
      <c r="F9" s="22"/>
      <c r="G9" s="104"/>
      <c r="H9" s="22"/>
      <c r="I9" s="22"/>
      <c r="J9" s="28"/>
      <c r="K9" s="23">
        <v>0</v>
      </c>
      <c r="L9" s="23">
        <v>0</v>
      </c>
      <c r="M9" s="23">
        <v>0</v>
      </c>
      <c r="N9" s="111">
        <f t="shared" si="0"/>
        <v>0</v>
      </c>
    </row>
    <row r="10" spans="2:14" x14ac:dyDescent="0.25">
      <c r="B10" s="19">
        <v>4</v>
      </c>
      <c r="C10" s="27"/>
      <c r="D10" s="27"/>
      <c r="E10" s="22"/>
      <c r="F10" s="22"/>
      <c r="G10" s="104"/>
      <c r="H10" s="22"/>
      <c r="I10" s="22"/>
      <c r="J10" s="28"/>
      <c r="K10" s="23">
        <v>0</v>
      </c>
      <c r="L10" s="23">
        <v>0</v>
      </c>
      <c r="M10" s="23">
        <v>0</v>
      </c>
      <c r="N10" s="111">
        <f t="shared" si="0"/>
        <v>0</v>
      </c>
    </row>
    <row r="11" spans="2:14" x14ac:dyDescent="0.25">
      <c r="B11" s="19">
        <v>5</v>
      </c>
      <c r="C11" s="27"/>
      <c r="D11" s="27"/>
      <c r="E11" s="22"/>
      <c r="F11" s="22"/>
      <c r="G11" s="104"/>
      <c r="H11" s="22"/>
      <c r="I11" s="22"/>
      <c r="J11" s="28"/>
      <c r="K11" s="23">
        <v>0</v>
      </c>
      <c r="L11" s="23">
        <v>0</v>
      </c>
      <c r="M11" s="23">
        <v>0</v>
      </c>
      <c r="N11" s="111">
        <f t="shared" si="0"/>
        <v>0</v>
      </c>
    </row>
    <row r="12" spans="2:14" x14ac:dyDescent="0.25">
      <c r="B12" s="19">
        <v>6</v>
      </c>
      <c r="C12" s="27"/>
      <c r="D12" s="27"/>
      <c r="E12" s="22"/>
      <c r="F12" s="22"/>
      <c r="G12" s="104"/>
      <c r="H12" s="22"/>
      <c r="I12" s="22"/>
      <c r="J12" s="28"/>
      <c r="K12" s="23">
        <v>0</v>
      </c>
      <c r="L12" s="23">
        <v>0</v>
      </c>
      <c r="M12" s="23">
        <v>0</v>
      </c>
      <c r="N12" s="111">
        <f t="shared" si="0"/>
        <v>0</v>
      </c>
    </row>
    <row r="13" spans="2:14" x14ac:dyDescent="0.25">
      <c r="B13" s="19">
        <v>7</v>
      </c>
      <c r="C13" s="27"/>
      <c r="D13" s="27"/>
      <c r="E13" s="22"/>
      <c r="F13" s="22"/>
      <c r="G13" s="104"/>
      <c r="H13" s="22"/>
      <c r="I13" s="22"/>
      <c r="J13" s="28"/>
      <c r="K13" s="23">
        <v>0</v>
      </c>
      <c r="L13" s="23">
        <v>0</v>
      </c>
      <c r="M13" s="29">
        <v>0</v>
      </c>
      <c r="N13" s="111">
        <f t="shared" si="0"/>
        <v>0</v>
      </c>
    </row>
    <row r="14" spans="2:14" x14ac:dyDescent="0.25">
      <c r="B14" s="19">
        <v>8</v>
      </c>
      <c r="C14" s="27"/>
      <c r="D14" s="27"/>
      <c r="E14" s="22"/>
      <c r="F14" s="22"/>
      <c r="G14" s="104"/>
      <c r="H14" s="22"/>
      <c r="I14" s="22"/>
      <c r="J14" s="28"/>
      <c r="K14" s="23">
        <v>0</v>
      </c>
      <c r="L14" s="23">
        <v>0</v>
      </c>
      <c r="M14" s="23">
        <v>0</v>
      </c>
      <c r="N14" s="111">
        <f t="shared" si="0"/>
        <v>0</v>
      </c>
    </row>
    <row r="15" spans="2:14" x14ac:dyDescent="0.25">
      <c r="B15" s="19">
        <v>9</v>
      </c>
      <c r="C15" s="27"/>
      <c r="D15" s="27"/>
      <c r="E15" s="22"/>
      <c r="F15" s="22"/>
      <c r="G15" s="104"/>
      <c r="H15" s="22"/>
      <c r="I15" s="22"/>
      <c r="J15" s="28"/>
      <c r="K15" s="23">
        <v>0</v>
      </c>
      <c r="L15" s="23">
        <v>0</v>
      </c>
      <c r="M15" s="23">
        <v>0</v>
      </c>
      <c r="N15" s="111">
        <f t="shared" si="0"/>
        <v>0</v>
      </c>
    </row>
    <row r="16" spans="2:14" x14ac:dyDescent="0.25">
      <c r="B16" s="19">
        <v>10</v>
      </c>
      <c r="C16" s="27"/>
      <c r="D16" s="27"/>
      <c r="E16" s="22"/>
      <c r="F16" s="22"/>
      <c r="G16" s="104"/>
      <c r="H16" s="22"/>
      <c r="I16" s="22"/>
      <c r="J16" s="28"/>
      <c r="K16" s="23">
        <v>0</v>
      </c>
      <c r="L16" s="23">
        <v>0</v>
      </c>
      <c r="M16" s="23">
        <v>0</v>
      </c>
      <c r="N16" s="111">
        <f t="shared" si="0"/>
        <v>0</v>
      </c>
    </row>
    <row r="17" spans="2:14" x14ac:dyDescent="0.25">
      <c r="B17" s="19">
        <v>11</v>
      </c>
      <c r="C17" s="27"/>
      <c r="D17" s="27"/>
      <c r="E17" s="22"/>
      <c r="F17" s="22"/>
      <c r="G17" s="104"/>
      <c r="H17" s="22"/>
      <c r="I17" s="22"/>
      <c r="J17" s="28"/>
      <c r="K17" s="23">
        <v>0</v>
      </c>
      <c r="L17" s="23">
        <v>0</v>
      </c>
      <c r="M17" s="23">
        <v>0</v>
      </c>
      <c r="N17" s="111">
        <f t="shared" si="0"/>
        <v>0</v>
      </c>
    </row>
    <row r="18" spans="2:14" x14ac:dyDescent="0.25">
      <c r="B18" s="19">
        <v>12</v>
      </c>
      <c r="C18" s="27"/>
      <c r="D18" s="27"/>
      <c r="E18" s="22"/>
      <c r="F18" s="22"/>
      <c r="G18" s="104"/>
      <c r="H18" s="22"/>
      <c r="I18" s="22"/>
      <c r="J18" s="28"/>
      <c r="K18" s="23">
        <v>0</v>
      </c>
      <c r="L18" s="23">
        <v>0</v>
      </c>
      <c r="M18" s="23">
        <v>0</v>
      </c>
      <c r="N18" s="111">
        <f t="shared" si="0"/>
        <v>0</v>
      </c>
    </row>
    <row r="19" spans="2:14" x14ac:dyDescent="0.25">
      <c r="B19" s="19">
        <v>13</v>
      </c>
      <c r="C19" s="27"/>
      <c r="D19" s="27"/>
      <c r="E19" s="22"/>
      <c r="F19" s="22"/>
      <c r="G19" s="104"/>
      <c r="H19" s="22"/>
      <c r="I19" s="22"/>
      <c r="J19" s="28"/>
      <c r="K19" s="23">
        <v>0</v>
      </c>
      <c r="L19" s="23">
        <v>0</v>
      </c>
      <c r="M19" s="29">
        <v>0</v>
      </c>
      <c r="N19" s="111">
        <f t="shared" si="0"/>
        <v>0</v>
      </c>
    </row>
    <row r="20" spans="2:14" x14ac:dyDescent="0.25">
      <c r="B20" s="19">
        <v>14</v>
      </c>
      <c r="C20" s="27"/>
      <c r="D20" s="27"/>
      <c r="E20" s="22"/>
      <c r="F20" s="22"/>
      <c r="G20" s="104"/>
      <c r="H20" s="22"/>
      <c r="I20" s="22"/>
      <c r="J20" s="28"/>
      <c r="K20" s="23">
        <v>0</v>
      </c>
      <c r="L20" s="23">
        <v>0</v>
      </c>
      <c r="M20" s="23">
        <v>0</v>
      </c>
      <c r="N20" s="111">
        <f t="shared" si="0"/>
        <v>0</v>
      </c>
    </row>
    <row r="21" spans="2:14" x14ac:dyDescent="0.25">
      <c r="B21" s="26">
        <v>15</v>
      </c>
      <c r="C21" s="27"/>
      <c r="D21" s="27"/>
      <c r="E21" s="22"/>
      <c r="F21" s="22"/>
      <c r="G21" s="104"/>
      <c r="H21" s="22"/>
      <c r="I21" s="22"/>
      <c r="J21" s="28"/>
      <c r="K21" s="23">
        <v>0</v>
      </c>
      <c r="L21" s="23">
        <v>0</v>
      </c>
      <c r="M21" s="23">
        <v>0</v>
      </c>
      <c r="N21" s="111">
        <f t="shared" si="0"/>
        <v>0</v>
      </c>
    </row>
    <row r="22" spans="2:14" x14ac:dyDescent="0.25">
      <c r="B22" s="19">
        <v>16</v>
      </c>
      <c r="C22" s="27"/>
      <c r="D22" s="27"/>
      <c r="E22" s="22"/>
      <c r="F22" s="22"/>
      <c r="G22" s="104"/>
      <c r="H22" s="22"/>
      <c r="I22" s="22"/>
      <c r="J22" s="28"/>
      <c r="K22" s="23">
        <v>0</v>
      </c>
      <c r="L22" s="23">
        <v>0</v>
      </c>
      <c r="M22" s="23">
        <v>0</v>
      </c>
      <c r="N22" s="111">
        <f>K22+L22+M22</f>
        <v>0</v>
      </c>
    </row>
    <row r="23" spans="2:14" x14ac:dyDescent="0.25">
      <c r="B23" s="19">
        <v>17</v>
      </c>
      <c r="C23" s="27"/>
      <c r="D23" s="27"/>
      <c r="E23" s="22"/>
      <c r="F23" s="22"/>
      <c r="G23" s="104"/>
      <c r="H23" s="22"/>
      <c r="I23" s="22"/>
      <c r="J23" s="28"/>
      <c r="K23" s="23">
        <v>0</v>
      </c>
      <c r="L23" s="23">
        <v>0</v>
      </c>
      <c r="M23" s="23">
        <v>0</v>
      </c>
      <c r="N23" s="111">
        <f t="shared" si="0"/>
        <v>0</v>
      </c>
    </row>
    <row r="24" spans="2:14" x14ac:dyDescent="0.25">
      <c r="B24" s="19">
        <v>18</v>
      </c>
      <c r="C24" s="27"/>
      <c r="D24" s="27"/>
      <c r="E24" s="22"/>
      <c r="F24" s="22"/>
      <c r="G24" s="104"/>
      <c r="H24" s="22"/>
      <c r="I24" s="22"/>
      <c r="J24" s="28"/>
      <c r="K24" s="23">
        <v>0</v>
      </c>
      <c r="L24" s="23">
        <v>0</v>
      </c>
      <c r="M24" s="23">
        <v>0</v>
      </c>
      <c r="N24" s="111">
        <f t="shared" si="0"/>
        <v>0</v>
      </c>
    </row>
    <row r="25" spans="2:14" x14ac:dyDescent="0.25">
      <c r="B25" s="19">
        <v>19</v>
      </c>
      <c r="C25" s="27"/>
      <c r="D25" s="27"/>
      <c r="E25" s="22"/>
      <c r="F25" s="22"/>
      <c r="G25" s="104"/>
      <c r="H25" s="22"/>
      <c r="I25" s="22"/>
      <c r="J25" s="28"/>
      <c r="K25" s="23">
        <v>0</v>
      </c>
      <c r="L25" s="23">
        <v>0</v>
      </c>
      <c r="M25" s="23">
        <v>0</v>
      </c>
      <c r="N25" s="111">
        <f t="shared" si="0"/>
        <v>0</v>
      </c>
    </row>
    <row r="26" spans="2:14" ht="15.75" thickBot="1" x14ac:dyDescent="0.3">
      <c r="B26" s="32">
        <v>20</v>
      </c>
      <c r="C26" s="33"/>
      <c r="D26" s="33"/>
      <c r="E26" s="34"/>
      <c r="F26" s="34"/>
      <c r="G26" s="105"/>
      <c r="H26" s="34"/>
      <c r="I26" s="34"/>
      <c r="J26" s="34"/>
      <c r="K26" s="35">
        <v>0</v>
      </c>
      <c r="L26" s="35">
        <v>0</v>
      </c>
      <c r="M26" s="35">
        <v>0</v>
      </c>
      <c r="N26" s="112">
        <f>K26+L26+M26</f>
        <v>0</v>
      </c>
    </row>
    <row r="27" spans="2:14" x14ac:dyDescent="0.25">
      <c r="I27" s="9" t="s">
        <v>24</v>
      </c>
      <c r="J27" s="9"/>
      <c r="K27" s="31">
        <f>SUM(K7:K26)</f>
        <v>0</v>
      </c>
      <c r="L27" s="31">
        <f>SUM(L7:L26)</f>
        <v>0</v>
      </c>
      <c r="M27" s="31">
        <f>SUM(M7:M26)</f>
        <v>0</v>
      </c>
      <c r="N27" s="31">
        <f>SUM(N7:N26)</f>
        <v>0</v>
      </c>
    </row>
    <row r="28" spans="2:14" x14ac:dyDescent="0.25">
      <c r="I28" s="9" t="s">
        <v>43</v>
      </c>
      <c r="J28" s="9"/>
      <c r="K28" s="8" t="b">
        <f>ROUND(K27,0.05)=ROUND('All Table 1 RevExpend'!J17,0.05)</f>
        <v>1</v>
      </c>
      <c r="L28" s="8" t="b">
        <f>ROUND(L27,0.05)=ROUND('All Table 1 RevExpend'!J38,0.05)</f>
        <v>1</v>
      </c>
    </row>
    <row r="31" spans="2:14" hidden="1" x14ac:dyDescent="0.25">
      <c r="B31" s="2"/>
      <c r="C31" s="2" t="s">
        <v>26</v>
      </c>
      <c r="D31" s="2" t="s">
        <v>39</v>
      </c>
      <c r="H31" s="2" t="s">
        <v>44</v>
      </c>
      <c r="J31" s="2" t="s">
        <v>193</v>
      </c>
    </row>
    <row r="32" spans="2:14" hidden="1" x14ac:dyDescent="0.25">
      <c r="B32" s="10"/>
      <c r="C32" s="20" t="s">
        <v>155</v>
      </c>
      <c r="D32" s="20" t="s">
        <v>88</v>
      </c>
      <c r="E32" s="10"/>
      <c r="H32" s="21" t="s">
        <v>1</v>
      </c>
      <c r="J32" s="21" t="s">
        <v>190</v>
      </c>
    </row>
    <row r="33" spans="2:10" hidden="1" x14ac:dyDescent="0.25">
      <c r="B33" s="10"/>
      <c r="C33" s="20" t="s">
        <v>2</v>
      </c>
      <c r="D33" s="20" t="s">
        <v>98</v>
      </c>
      <c r="E33" s="10"/>
      <c r="H33" s="21" t="s">
        <v>3</v>
      </c>
      <c r="J33" s="21" t="s">
        <v>191</v>
      </c>
    </row>
    <row r="34" spans="2:10" hidden="1" x14ac:dyDescent="0.25">
      <c r="B34" s="10"/>
      <c r="C34" s="20" t="s">
        <v>21</v>
      </c>
      <c r="D34" s="20" t="s">
        <v>89</v>
      </c>
      <c r="E34" s="10"/>
      <c r="H34" s="21" t="s">
        <v>5</v>
      </c>
      <c r="J34" s="21" t="s">
        <v>192</v>
      </c>
    </row>
    <row r="35" spans="2:10" hidden="1" x14ac:dyDescent="0.25">
      <c r="B35" s="10"/>
      <c r="C35" s="20" t="s">
        <v>22</v>
      </c>
      <c r="D35" s="20" t="s">
        <v>90</v>
      </c>
      <c r="E35" s="10"/>
      <c r="H35" s="21" t="s">
        <v>7</v>
      </c>
      <c r="J35" s="21"/>
    </row>
    <row r="36" spans="2:10" hidden="1" x14ac:dyDescent="0.25">
      <c r="B36" s="10"/>
      <c r="C36" s="20" t="s">
        <v>23</v>
      </c>
      <c r="D36" s="20" t="s">
        <v>91</v>
      </c>
      <c r="E36" s="10"/>
      <c r="H36" s="21" t="s">
        <v>80</v>
      </c>
      <c r="J36" s="21"/>
    </row>
    <row r="37" spans="2:10" hidden="1" x14ac:dyDescent="0.25">
      <c r="B37" s="10"/>
      <c r="C37" s="20" t="s">
        <v>4</v>
      </c>
      <c r="D37" s="20" t="s">
        <v>99</v>
      </c>
      <c r="E37" s="10"/>
      <c r="H37" s="21" t="s">
        <v>81</v>
      </c>
    </row>
    <row r="38" spans="2:10" hidden="1" x14ac:dyDescent="0.25">
      <c r="B38" s="10"/>
      <c r="C38" s="20" t="s">
        <v>6</v>
      </c>
      <c r="D38" s="20" t="s">
        <v>92</v>
      </c>
      <c r="E38" s="10"/>
      <c r="H38" s="21" t="s">
        <v>9</v>
      </c>
    </row>
    <row r="39" spans="2:10" hidden="1" x14ac:dyDescent="0.25">
      <c r="B39" s="10"/>
      <c r="C39" s="20" t="s">
        <v>153</v>
      </c>
      <c r="D39" s="20" t="s">
        <v>93</v>
      </c>
      <c r="E39" s="10"/>
      <c r="H39" s="21" t="s">
        <v>82</v>
      </c>
    </row>
    <row r="40" spans="2:10" hidden="1" x14ac:dyDescent="0.25">
      <c r="B40" s="10"/>
      <c r="C40" s="20" t="s">
        <v>8</v>
      </c>
      <c r="D40" s="20" t="s">
        <v>94</v>
      </c>
      <c r="E40" s="10"/>
      <c r="H40" s="21" t="s">
        <v>8</v>
      </c>
    </row>
    <row r="41" spans="2:10" hidden="1" x14ac:dyDescent="0.25">
      <c r="B41" s="10"/>
      <c r="C41" s="10"/>
      <c r="D41" s="20" t="s">
        <v>95</v>
      </c>
      <c r="E41" s="10"/>
      <c r="H41" s="21"/>
    </row>
    <row r="42" spans="2:10" hidden="1" x14ac:dyDescent="0.25">
      <c r="B42" s="10"/>
      <c r="C42" s="10"/>
      <c r="D42" s="20" t="s">
        <v>96</v>
      </c>
      <c r="E42" s="10"/>
      <c r="H42" s="21"/>
    </row>
    <row r="43" spans="2:10" hidden="1" x14ac:dyDescent="0.25">
      <c r="B43" s="10"/>
      <c r="C43" s="10"/>
      <c r="D43" s="20" t="s">
        <v>97</v>
      </c>
      <c r="E43" s="10"/>
      <c r="H43" s="21"/>
    </row>
    <row r="44" spans="2:10" hidden="1" x14ac:dyDescent="0.25">
      <c r="B44" s="10"/>
      <c r="C44" s="10"/>
      <c r="D44" s="20" t="s">
        <v>8</v>
      </c>
      <c r="E44" s="10"/>
    </row>
    <row r="45" spans="2:10" hidden="1" x14ac:dyDescent="0.25">
      <c r="B45" s="10"/>
      <c r="C45" s="10"/>
      <c r="D45" s="20"/>
      <c r="E45" s="10"/>
    </row>
    <row r="46" spans="2:10" hidden="1" x14ac:dyDescent="0.25">
      <c r="B46" s="10"/>
      <c r="C46" s="10"/>
      <c r="D46" s="10"/>
      <c r="E46" s="10"/>
    </row>
    <row r="47" spans="2:10" hidden="1" x14ac:dyDescent="0.25">
      <c r="B47" s="10"/>
      <c r="C47" s="10"/>
      <c r="D47" s="10"/>
      <c r="E47" s="10"/>
    </row>
  </sheetData>
  <mergeCells count="4">
    <mergeCell ref="B2:N2"/>
    <mergeCell ref="B3:N3"/>
    <mergeCell ref="B4:N4"/>
    <mergeCell ref="B5:N5"/>
  </mergeCells>
  <conditionalFormatting sqref="K28:L28">
    <cfRule type="containsText" dxfId="13" priority="13" operator="containsText" text="False">
      <formula>NOT(ISERROR(SEARCH("False",K28)))</formula>
    </cfRule>
    <cfRule type="containsText" dxfId="12" priority="14" operator="containsText" text="true">
      <formula>NOT(ISERROR(SEARCH("true",K28)))</formula>
    </cfRule>
    <cfRule type="containsText" dxfId="11" priority="15" operator="containsText" text="true">
      <formula>NOT(ISERROR(SEARCH("true",K28)))</formula>
    </cfRule>
    <cfRule type="containsText" dxfId="10" priority="16" operator="containsText" text="FALSE">
      <formula>NOT(ISERROR(SEARCH("FALSE",K28)))</formula>
    </cfRule>
  </conditionalFormatting>
  <conditionalFormatting sqref="K28:N28">
    <cfRule type="containsText" dxfId="9" priority="3" operator="containsText" text="false">
      <formula>NOT(ISERROR(SEARCH("false",K28)))</formula>
    </cfRule>
    <cfRule type="containsText" dxfId="8" priority="6" operator="containsText" text="true">
      <formula>NOT(ISERROR(SEARCH("true",K28)))</formula>
    </cfRule>
  </conditionalFormatting>
  <conditionalFormatting sqref="L28">
    <cfRule type="containsText" dxfId="7" priority="11" operator="containsText" text="false">
      <formula>NOT(ISERROR(SEARCH("false",L28)))</formula>
    </cfRule>
    <cfRule type="containsText" dxfId="6" priority="12" operator="containsText" text="true">
      <formula>NOT(ISERROR(SEARCH("true",L28)))</formula>
    </cfRule>
  </conditionalFormatting>
  <conditionalFormatting sqref="M28:N28">
    <cfRule type="containsText" dxfId="5" priority="1" operator="containsText" text="false">
      <formula>NOT(ISERROR(SEARCH("false",M28)))</formula>
    </cfRule>
    <cfRule type="containsText" dxfId="4" priority="2" operator="containsText" text="true">
      <formula>NOT(ISERROR(SEARCH("true",M28)))</formula>
    </cfRule>
    <cfRule type="containsText" dxfId="3" priority="4" operator="containsText" text="true">
      <formula>NOT(ISERROR(SEARCH("true",M28)))</formula>
    </cfRule>
    <cfRule type="containsText" dxfId="2" priority="5" operator="containsText" text="False">
      <formula>NOT(ISERROR(SEARCH("False",M28)))</formula>
    </cfRule>
    <cfRule type="containsText" dxfId="1" priority="7" operator="containsText" text="true">
      <formula>NOT(ISERROR(SEARCH("true",M28)))</formula>
    </cfRule>
    <cfRule type="containsText" dxfId="0" priority="8" operator="containsText" text="FALSE">
      <formula>NOT(ISERROR(SEARCH("FALSE",M28)))</formula>
    </cfRule>
  </conditionalFormatting>
  <dataValidations count="4">
    <dataValidation type="list" allowBlank="1" showInputMessage="1" showErrorMessage="1" sqref="H7:H26" xr:uid="{00000000-0002-0000-0900-000001000000}">
      <formula1>$H$32:$H$40</formula1>
    </dataValidation>
    <dataValidation type="list" allowBlank="1" showInputMessage="1" showErrorMessage="1" sqref="C7:C26" xr:uid="{00000000-0002-0000-0900-000002000000}">
      <formula1>$C$32:$C$40</formula1>
    </dataValidation>
    <dataValidation type="list" allowBlank="1" showInputMessage="1" showErrorMessage="1" sqref="D7:D26" xr:uid="{00000000-0002-0000-0900-000003000000}">
      <formula1>$D$32:$D$44</formula1>
    </dataValidation>
    <dataValidation type="list" allowBlank="1" showInputMessage="1" showErrorMessage="1" sqref="J7:J26" xr:uid="{00C9FCD6-D07D-43CB-AB81-927674A34BAF}">
      <formula1>$J$32:$J$34</formula1>
    </dataValidation>
  </dataValidations>
  <printOptions horizontalCentered="1"/>
  <pageMargins left="0.2" right="0.2" top="0.5" bottom="0.25" header="0.3" footer="0.3"/>
  <pageSetup scale="5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FE36C-A7C6-499D-851C-947038A4250E}">
  <sheetPr>
    <tabColor theme="0"/>
    <pageSetUpPr fitToPage="1"/>
  </sheetPr>
  <dimension ref="B2:M64"/>
  <sheetViews>
    <sheetView showGridLines="0" view="pageBreakPreview" zoomScale="90" zoomScaleNormal="130" zoomScaleSheetLayoutView="90" workbookViewId="0">
      <selection activeCell="C62" sqref="C62:L64"/>
    </sheetView>
  </sheetViews>
  <sheetFormatPr defaultColWidth="9.140625" defaultRowHeight="15" x14ac:dyDescent="0.25"/>
  <cols>
    <col min="1" max="1" width="1.85546875" customWidth="1"/>
    <col min="2" max="2" width="29.140625" bestFit="1" customWidth="1"/>
    <col min="3" max="3" width="3.7109375" customWidth="1"/>
    <col min="4" max="4" width="15.28515625" customWidth="1"/>
    <col min="5" max="5" width="3.7109375" customWidth="1"/>
    <col min="6" max="6" width="15.28515625" customWidth="1"/>
    <col min="7" max="7" width="3.7109375" customWidth="1"/>
    <col min="8" max="8" width="15.28515625" customWidth="1"/>
    <col min="9" max="9" width="3.7109375" customWidth="1"/>
    <col min="10" max="10" width="15.28515625" customWidth="1"/>
    <col min="11" max="11" width="3.7109375" customWidth="1"/>
    <col min="12" max="12" width="15.28515625" customWidth="1"/>
    <col min="13" max="13" width="3.7109375" customWidth="1"/>
  </cols>
  <sheetData>
    <row r="2" spans="2:13" ht="30.75" customHeight="1" x14ac:dyDescent="0.25">
      <c r="B2" s="177" t="s">
        <v>63</v>
      </c>
      <c r="C2" s="178"/>
      <c r="D2" s="178"/>
      <c r="E2" s="178"/>
      <c r="F2" s="178"/>
      <c r="G2" s="178"/>
      <c r="H2" s="178"/>
      <c r="I2" s="178"/>
      <c r="J2" s="178"/>
      <c r="K2" s="178"/>
      <c r="L2" s="178"/>
      <c r="M2" s="178"/>
    </row>
    <row r="3" spans="2:13" ht="18" customHeight="1" x14ac:dyDescent="0.25">
      <c r="B3" s="179" t="s">
        <v>127</v>
      </c>
      <c r="C3" s="180"/>
      <c r="D3" s="180"/>
      <c r="E3" s="180"/>
      <c r="F3" s="180"/>
      <c r="G3" s="180"/>
      <c r="H3" s="180"/>
      <c r="I3" s="180"/>
      <c r="J3" s="180"/>
      <c r="K3" s="180"/>
      <c r="L3" s="180"/>
      <c r="M3" s="180"/>
    </row>
    <row r="4" spans="2:13" ht="3.95" customHeight="1" x14ac:dyDescent="0.25">
      <c r="B4" s="53"/>
    </row>
    <row r="5" spans="2:13" ht="24.75" customHeight="1" x14ac:dyDescent="0.25">
      <c r="B5" s="181" t="s">
        <v>149</v>
      </c>
      <c r="C5" s="181"/>
      <c r="D5" s="181"/>
      <c r="E5" s="181"/>
      <c r="F5" s="181"/>
      <c r="G5" s="181"/>
      <c r="H5" s="181"/>
      <c r="I5" s="181"/>
      <c r="J5" s="181"/>
      <c r="K5" s="181"/>
      <c r="L5" s="181"/>
      <c r="M5" s="181"/>
    </row>
    <row r="6" spans="2:13" ht="3.95" customHeight="1" x14ac:dyDescent="0.25">
      <c r="B6" s="53"/>
    </row>
    <row r="7" spans="2:13" s="5" customFormat="1" ht="30" customHeight="1" x14ac:dyDescent="0.25">
      <c r="B7" s="70" t="s">
        <v>120</v>
      </c>
      <c r="C7" s="70"/>
      <c r="D7" s="70"/>
      <c r="E7" s="70"/>
      <c r="F7" s="71"/>
      <c r="G7" s="71"/>
      <c r="H7" s="71"/>
      <c r="I7" s="71"/>
      <c r="J7" s="71"/>
      <c r="K7" s="71"/>
      <c r="L7" s="71"/>
      <c r="M7" s="71"/>
    </row>
    <row r="9" spans="2:13" ht="30" x14ac:dyDescent="0.25">
      <c r="D9" s="54" t="s">
        <v>106</v>
      </c>
      <c r="E9" s="54"/>
      <c r="F9" s="54" t="s">
        <v>107</v>
      </c>
      <c r="G9" s="54"/>
      <c r="H9" s="54" t="s">
        <v>12</v>
      </c>
      <c r="I9" s="54"/>
      <c r="J9" s="54" t="s">
        <v>77</v>
      </c>
      <c r="K9" s="54"/>
      <c r="L9" s="54" t="s">
        <v>20</v>
      </c>
      <c r="M9" s="55"/>
    </row>
    <row r="11" spans="2:13" x14ac:dyDescent="0.25">
      <c r="B11" s="56" t="s">
        <v>105</v>
      </c>
      <c r="C11" s="56"/>
      <c r="D11" s="90">
        <v>0</v>
      </c>
      <c r="E11" s="57"/>
      <c r="F11" s="90">
        <v>0</v>
      </c>
      <c r="G11" s="57"/>
      <c r="H11" s="90">
        <v>0</v>
      </c>
      <c r="I11" s="57"/>
      <c r="J11" s="90">
        <v>0</v>
      </c>
      <c r="K11" s="57"/>
      <c r="L11" s="58">
        <f>SUM(D11:J11)</f>
        <v>0</v>
      </c>
    </row>
    <row r="12" spans="2:13" x14ac:dyDescent="0.25">
      <c r="B12" s="56"/>
      <c r="C12" s="56"/>
      <c r="D12" s="57"/>
      <c r="E12" s="57"/>
      <c r="F12" s="57"/>
      <c r="G12" s="57"/>
      <c r="H12" s="57"/>
      <c r="I12" s="57"/>
      <c r="J12" s="57"/>
      <c r="K12" s="57"/>
      <c r="L12" s="57"/>
    </row>
    <row r="13" spans="2:13" x14ac:dyDescent="0.25">
      <c r="B13" s="56" t="s">
        <v>217</v>
      </c>
      <c r="C13" s="56"/>
      <c r="D13" s="90"/>
      <c r="E13" s="57"/>
      <c r="F13" s="90">
        <v>0</v>
      </c>
      <c r="G13" s="57"/>
      <c r="H13" s="90">
        <v>0</v>
      </c>
      <c r="I13" s="57"/>
      <c r="J13" s="90">
        <v>0</v>
      </c>
      <c r="K13" s="57"/>
      <c r="L13" s="58">
        <f>SUM(D13:J13)</f>
        <v>0</v>
      </c>
    </row>
    <row r="14" spans="2:13" x14ac:dyDescent="0.25">
      <c r="B14" s="56" t="s">
        <v>28</v>
      </c>
      <c r="C14" s="56"/>
      <c r="D14" s="90">
        <v>0</v>
      </c>
      <c r="E14" s="57"/>
      <c r="F14" s="90">
        <v>0</v>
      </c>
      <c r="G14" s="57"/>
      <c r="H14" s="90">
        <v>0</v>
      </c>
      <c r="I14" s="57"/>
      <c r="J14" s="90">
        <v>0</v>
      </c>
      <c r="K14" s="57"/>
      <c r="L14" s="58">
        <f>SUM(D14:J14)</f>
        <v>0</v>
      </c>
    </row>
    <row r="15" spans="2:13" x14ac:dyDescent="0.25">
      <c r="B15" s="56" t="s">
        <v>218</v>
      </c>
      <c r="C15" s="56"/>
      <c r="D15" s="90">
        <v>0</v>
      </c>
      <c r="E15" s="57"/>
      <c r="F15" s="90">
        <v>0</v>
      </c>
      <c r="G15" s="57"/>
      <c r="H15" s="90">
        <v>0</v>
      </c>
      <c r="I15" s="57"/>
      <c r="J15" s="90">
        <v>0</v>
      </c>
      <c r="K15" s="57"/>
      <c r="L15" s="58">
        <f>SUM(D15:J15)</f>
        <v>0</v>
      </c>
    </row>
    <row r="16" spans="2:13" x14ac:dyDescent="0.25">
      <c r="B16" s="56"/>
      <c r="C16" s="56"/>
      <c r="D16" s="57"/>
      <c r="E16" s="57"/>
      <c r="F16" s="57"/>
      <c r="G16" s="57"/>
      <c r="H16" s="57"/>
      <c r="I16" s="57"/>
      <c r="J16" s="57"/>
      <c r="K16" s="57"/>
      <c r="L16" s="57"/>
    </row>
    <row r="17" spans="2:13" x14ac:dyDescent="0.25">
      <c r="B17" s="56" t="s">
        <v>29</v>
      </c>
      <c r="C17" s="56"/>
      <c r="D17" s="90">
        <v>0</v>
      </c>
      <c r="E17" s="57"/>
      <c r="F17" s="90">
        <v>0</v>
      </c>
      <c r="G17" s="57"/>
      <c r="H17" s="90">
        <v>0</v>
      </c>
      <c r="I17" s="57"/>
      <c r="J17" s="90">
        <v>0</v>
      </c>
      <c r="K17" s="57"/>
      <c r="L17" s="58">
        <f>SUM(D17:J17)</f>
        <v>0</v>
      </c>
    </row>
    <row r="18" spans="2:13" s="5" customFormat="1" ht="7.5" customHeight="1" x14ac:dyDescent="0.25">
      <c r="B18" s="59" t="s">
        <v>109</v>
      </c>
      <c r="C18" s="60"/>
      <c r="D18" s="60" t="b">
        <f>ROUND(D17,0.05)=ROUND('BP Table 2 Expenditures'!M32,0.05)</f>
        <v>1</v>
      </c>
      <c r="E18" s="61"/>
      <c r="F18" s="60" t="b">
        <f>ROUND(F17,0.05)=ROUND('LSR Table 2 Expenditures'!M32,0.05)</f>
        <v>1</v>
      </c>
      <c r="G18" s="61"/>
      <c r="H18" s="60" t="b">
        <f>ROUND(H17,0.05)=ROUND('Transit Table 2 Expenditures'!K23,0.5)</f>
        <v>1</v>
      </c>
      <c r="I18" s="61"/>
      <c r="J18" s="60" t="b">
        <f>ROUND(J17,0.05)=ROUND('Paratransit Table 2'!K27,0.05)</f>
        <v>1</v>
      </c>
      <c r="K18" s="62"/>
      <c r="L18" s="62"/>
      <c r="M18" s="63"/>
    </row>
    <row r="19" spans="2:13" x14ac:dyDescent="0.25">
      <c r="B19" s="64"/>
      <c r="C19" s="64"/>
      <c r="D19" s="65"/>
      <c r="E19" s="65"/>
      <c r="F19" s="65"/>
      <c r="G19" s="65"/>
      <c r="H19" s="65"/>
      <c r="I19" s="65"/>
      <c r="J19" s="65"/>
      <c r="K19" s="57"/>
      <c r="L19" s="57"/>
    </row>
    <row r="20" spans="2:13" x14ac:dyDescent="0.25">
      <c r="B20" s="56" t="s">
        <v>30</v>
      </c>
      <c r="C20" s="56"/>
      <c r="D20" s="58">
        <f>D11+D13+D14+D15-D17</f>
        <v>0</v>
      </c>
      <c r="E20" s="66"/>
      <c r="F20" s="58">
        <f>F11+F13+F14+F15-F17</f>
        <v>0</v>
      </c>
      <c r="G20" s="66"/>
      <c r="H20" s="58">
        <f>H11+H13+H14+H15-H17</f>
        <v>0</v>
      </c>
      <c r="I20" s="66"/>
      <c r="J20" s="58">
        <f>J11+J13+J14+J15-J17</f>
        <v>0</v>
      </c>
      <c r="K20" s="66"/>
      <c r="L20" s="58">
        <f>L11+L13+L14+L15-L17</f>
        <v>0</v>
      </c>
      <c r="M20" s="66"/>
    </row>
    <row r="21" spans="2:13" x14ac:dyDescent="0.25">
      <c r="B21" s="67"/>
      <c r="C21" s="67"/>
      <c r="D21" s="67"/>
      <c r="E21" s="67"/>
      <c r="F21" s="67"/>
      <c r="G21" s="67"/>
      <c r="H21" s="67"/>
      <c r="I21" s="67"/>
      <c r="J21" s="68"/>
      <c r="K21" s="68"/>
      <c r="L21" s="67"/>
    </row>
    <row r="22" spans="2:13" ht="24.75" customHeight="1" x14ac:dyDescent="0.25">
      <c r="B22" s="67"/>
      <c r="C22" s="137"/>
      <c r="D22" s="174" t="s">
        <v>221</v>
      </c>
      <c r="E22" s="175"/>
      <c r="F22" s="175"/>
      <c r="G22" s="175"/>
      <c r="H22" s="175"/>
      <c r="I22" s="175"/>
      <c r="J22" s="175"/>
      <c r="K22" s="175"/>
      <c r="L22" s="176"/>
    </row>
    <row r="23" spans="2:13" x14ac:dyDescent="0.25">
      <c r="B23" s="67"/>
      <c r="C23" s="67"/>
      <c r="D23" s="67"/>
      <c r="E23" s="67"/>
      <c r="F23" s="67"/>
      <c r="G23" s="67"/>
      <c r="H23" s="67"/>
      <c r="I23" s="67"/>
      <c r="J23" s="68"/>
      <c r="K23" s="68"/>
      <c r="L23" s="67"/>
    </row>
    <row r="24" spans="2:13" x14ac:dyDescent="0.25">
      <c r="B24" s="127" t="s">
        <v>108</v>
      </c>
      <c r="C24" s="67"/>
      <c r="D24" s="160"/>
      <c r="E24" s="161"/>
      <c r="F24" s="161"/>
      <c r="G24" s="161"/>
      <c r="H24" s="161"/>
      <c r="I24" s="161"/>
      <c r="J24" s="161"/>
      <c r="K24" s="161"/>
      <c r="L24" s="162"/>
    </row>
    <row r="25" spans="2:13" x14ac:dyDescent="0.25">
      <c r="B25" s="67"/>
      <c r="C25" s="67"/>
      <c r="D25" s="163"/>
      <c r="E25" s="164"/>
      <c r="F25" s="164"/>
      <c r="G25" s="164"/>
      <c r="H25" s="164"/>
      <c r="I25" s="164"/>
      <c r="J25" s="164"/>
      <c r="K25" s="164"/>
      <c r="L25" s="165"/>
    </row>
    <row r="26" spans="2:13" x14ac:dyDescent="0.25">
      <c r="B26" s="67"/>
      <c r="C26" s="67"/>
      <c r="D26" s="166"/>
      <c r="E26" s="167"/>
      <c r="F26" s="167"/>
      <c r="G26" s="167"/>
      <c r="H26" s="167"/>
      <c r="I26" s="167"/>
      <c r="J26" s="167"/>
      <c r="K26" s="167"/>
      <c r="L26" s="168"/>
    </row>
    <row r="27" spans="2:13" x14ac:dyDescent="0.25">
      <c r="B27" s="67"/>
      <c r="C27" s="67"/>
      <c r="D27" s="67"/>
      <c r="E27" s="67"/>
      <c r="F27" s="67"/>
      <c r="G27" s="67"/>
      <c r="H27" s="67"/>
      <c r="I27" s="67"/>
      <c r="J27" s="68"/>
      <c r="K27" s="68"/>
      <c r="L27" s="67"/>
    </row>
    <row r="28" spans="2:13" s="5" customFormat="1" ht="30" customHeight="1" x14ac:dyDescent="0.25">
      <c r="B28" s="70" t="s">
        <v>121</v>
      </c>
      <c r="C28" s="70"/>
      <c r="D28" s="70"/>
      <c r="E28" s="70"/>
      <c r="F28" s="71"/>
      <c r="G28" s="71"/>
      <c r="H28" s="71"/>
      <c r="I28" s="71"/>
      <c r="J28" s="71"/>
      <c r="K28" s="71"/>
      <c r="L28" s="71"/>
      <c r="M28" s="71"/>
    </row>
    <row r="30" spans="2:13" ht="30" x14ac:dyDescent="0.25">
      <c r="D30" s="54" t="s">
        <v>106</v>
      </c>
      <c r="E30" s="54"/>
      <c r="F30" s="54" t="s">
        <v>107</v>
      </c>
      <c r="G30" s="54"/>
      <c r="H30" s="54" t="s">
        <v>12</v>
      </c>
      <c r="I30" s="54"/>
      <c r="J30" s="54" t="s">
        <v>77</v>
      </c>
      <c r="K30" s="54"/>
      <c r="L30" s="54" t="s">
        <v>20</v>
      </c>
      <c r="M30" s="55"/>
    </row>
    <row r="32" spans="2:13" x14ac:dyDescent="0.25">
      <c r="B32" s="56" t="s">
        <v>105</v>
      </c>
      <c r="C32" s="56"/>
      <c r="D32" s="90">
        <v>0</v>
      </c>
      <c r="E32" s="57"/>
      <c r="F32" s="90">
        <v>0</v>
      </c>
      <c r="G32" s="57"/>
      <c r="H32" s="90">
        <v>0</v>
      </c>
      <c r="I32" s="57"/>
      <c r="J32" s="90">
        <v>0</v>
      </c>
      <c r="K32" s="57"/>
      <c r="L32" s="58">
        <f>SUM(D32:J32)</f>
        <v>0</v>
      </c>
    </row>
    <row r="33" spans="2:13" x14ac:dyDescent="0.25">
      <c r="B33" s="56"/>
      <c r="C33" s="56"/>
      <c r="D33" s="57"/>
      <c r="E33" s="57"/>
      <c r="F33" s="57"/>
      <c r="G33" s="57"/>
      <c r="H33" s="57"/>
      <c r="I33" s="57"/>
      <c r="J33" s="57"/>
      <c r="K33" s="57"/>
      <c r="L33" s="57"/>
    </row>
    <row r="34" spans="2:13" x14ac:dyDescent="0.25">
      <c r="B34" s="56" t="s">
        <v>219</v>
      </c>
      <c r="C34" s="56"/>
      <c r="D34" s="90">
        <v>0</v>
      </c>
      <c r="E34" s="57"/>
      <c r="F34" s="90">
        <v>0</v>
      </c>
      <c r="G34" s="57"/>
      <c r="H34" s="90">
        <v>0</v>
      </c>
      <c r="I34" s="57"/>
      <c r="J34" s="90">
        <v>0</v>
      </c>
      <c r="K34" s="57"/>
      <c r="L34" s="58">
        <f t="shared" ref="L34:L35" si="0">SUM(D34:J34)</f>
        <v>0</v>
      </c>
    </row>
    <row r="35" spans="2:13" x14ac:dyDescent="0.25">
      <c r="B35" s="56" t="s">
        <v>28</v>
      </c>
      <c r="C35" s="56"/>
      <c r="D35" s="90">
        <v>0</v>
      </c>
      <c r="E35" s="57"/>
      <c r="F35" s="90">
        <v>0</v>
      </c>
      <c r="G35" s="57"/>
      <c r="H35" s="90">
        <v>0</v>
      </c>
      <c r="I35" s="57"/>
      <c r="J35" s="90">
        <v>0</v>
      </c>
      <c r="K35" s="57"/>
      <c r="L35" s="58">
        <f t="shared" si="0"/>
        <v>0</v>
      </c>
    </row>
    <row r="36" spans="2:13" x14ac:dyDescent="0.25">
      <c r="B36" s="56" t="s">
        <v>218</v>
      </c>
      <c r="C36" s="56"/>
      <c r="D36" s="90">
        <v>0</v>
      </c>
      <c r="E36" s="57"/>
      <c r="F36" s="90">
        <v>0</v>
      </c>
      <c r="G36" s="57"/>
      <c r="H36" s="90">
        <v>0</v>
      </c>
      <c r="I36" s="57"/>
      <c r="J36" s="90">
        <v>0</v>
      </c>
      <c r="K36" s="57"/>
      <c r="L36" s="58">
        <f>SUM(D36:J36)</f>
        <v>0</v>
      </c>
    </row>
    <row r="37" spans="2:13" x14ac:dyDescent="0.25">
      <c r="B37" s="56"/>
      <c r="C37" s="56"/>
      <c r="D37" s="57"/>
      <c r="E37" s="57"/>
      <c r="F37" s="57"/>
      <c r="G37" s="57"/>
      <c r="H37" s="57"/>
      <c r="I37" s="57"/>
      <c r="J37" s="57"/>
      <c r="K37" s="57"/>
      <c r="L37" s="57"/>
    </row>
    <row r="38" spans="2:13" x14ac:dyDescent="0.25">
      <c r="B38" s="56" t="s">
        <v>29</v>
      </c>
      <c r="C38" s="56"/>
      <c r="D38" s="90">
        <v>0</v>
      </c>
      <c r="E38" s="57"/>
      <c r="F38" s="90">
        <v>0</v>
      </c>
      <c r="G38" s="57"/>
      <c r="H38" s="90">
        <v>0</v>
      </c>
      <c r="I38" s="57"/>
      <c r="J38" s="90">
        <v>0</v>
      </c>
      <c r="K38" s="57"/>
      <c r="L38" s="58">
        <f>SUM(D38:J38)</f>
        <v>0</v>
      </c>
    </row>
    <row r="39" spans="2:13" s="5" customFormat="1" ht="7.5" customHeight="1" x14ac:dyDescent="0.25">
      <c r="B39" s="59" t="s">
        <v>109</v>
      </c>
      <c r="C39" s="60"/>
      <c r="D39" s="60" t="b">
        <f>ROUND(D38,0.05)=ROUND('BP Table 2 Expenditures'!N32,0.05)</f>
        <v>1</v>
      </c>
      <c r="E39" s="61"/>
      <c r="F39" s="60" t="b">
        <f>ROUND(F38,0.05)=ROUND('LSR Table 2 Expenditures'!N32,0.05)</f>
        <v>1</v>
      </c>
      <c r="G39" s="61"/>
      <c r="H39" s="60" t="b">
        <f>ROUND(H38,0.05)=ROUND('Transit Table 2 Expenditures'!K23,0.5)</f>
        <v>1</v>
      </c>
      <c r="I39" s="61"/>
      <c r="J39" s="60" t="b">
        <f>ROUND(J38,0.05)=ROUND('Paratransit Table 2'!L27,0.05)</f>
        <v>1</v>
      </c>
      <c r="K39" s="61"/>
      <c r="L39" s="69"/>
    </row>
    <row r="40" spans="2:13" x14ac:dyDescent="0.25">
      <c r="B40" s="56"/>
      <c r="C40" s="56"/>
      <c r="D40" s="57"/>
      <c r="E40" s="57"/>
      <c r="F40" s="57"/>
      <c r="G40" s="57"/>
      <c r="H40" s="57"/>
      <c r="I40" s="57"/>
      <c r="J40" s="57"/>
      <c r="K40" s="57"/>
      <c r="L40" s="57"/>
    </row>
    <row r="41" spans="2:13" x14ac:dyDescent="0.25">
      <c r="B41" s="56" t="s">
        <v>30</v>
      </c>
      <c r="C41" s="56"/>
      <c r="D41" s="58">
        <f>D32+D34+D35+D36-D38</f>
        <v>0</v>
      </c>
      <c r="E41" s="66"/>
      <c r="F41" s="58">
        <f>F32+F34+F35+F36-F38</f>
        <v>0</v>
      </c>
      <c r="G41" s="66"/>
      <c r="H41" s="58">
        <f>H32+H34+H35+H36-H38</f>
        <v>0</v>
      </c>
      <c r="I41" s="66"/>
      <c r="J41" s="58">
        <f>J32+J34+J35+J36-J38</f>
        <v>0</v>
      </c>
      <c r="K41" s="66"/>
      <c r="L41" s="58">
        <f>L32+L34+L35+L36-L38</f>
        <v>0</v>
      </c>
      <c r="M41" s="66"/>
    </row>
    <row r="42" spans="2:13" x14ac:dyDescent="0.25">
      <c r="B42" s="2"/>
      <c r="C42" s="2"/>
    </row>
    <row r="43" spans="2:13" ht="27" customHeight="1" x14ac:dyDescent="0.25">
      <c r="B43" s="67"/>
      <c r="C43" s="137"/>
      <c r="D43" s="174" t="s">
        <v>221</v>
      </c>
      <c r="E43" s="175"/>
      <c r="F43" s="175"/>
      <c r="G43" s="175"/>
      <c r="H43" s="175"/>
      <c r="I43" s="175"/>
      <c r="J43" s="175"/>
      <c r="K43" s="175"/>
      <c r="L43" s="176"/>
    </row>
    <row r="44" spans="2:13" x14ac:dyDescent="0.25">
      <c r="B44" s="2"/>
      <c r="C44" s="2"/>
    </row>
    <row r="45" spans="2:13" x14ac:dyDescent="0.25">
      <c r="B45" s="127" t="s">
        <v>108</v>
      </c>
      <c r="C45" s="67"/>
      <c r="D45" s="160"/>
      <c r="E45" s="161"/>
      <c r="F45" s="161"/>
      <c r="G45" s="161"/>
      <c r="H45" s="161"/>
      <c r="I45" s="161"/>
      <c r="J45" s="161"/>
      <c r="K45" s="161"/>
      <c r="L45" s="162"/>
    </row>
    <row r="46" spans="2:13" x14ac:dyDescent="0.25">
      <c r="B46" s="67"/>
      <c r="C46" s="67"/>
      <c r="D46" s="163"/>
      <c r="E46" s="164"/>
      <c r="F46" s="164"/>
      <c r="G46" s="164"/>
      <c r="H46" s="164"/>
      <c r="I46" s="164"/>
      <c r="J46" s="164"/>
      <c r="K46" s="164"/>
      <c r="L46" s="165"/>
    </row>
    <row r="47" spans="2:13" x14ac:dyDescent="0.25">
      <c r="B47" s="67"/>
      <c r="C47" s="67"/>
      <c r="D47" s="166"/>
      <c r="E47" s="167"/>
      <c r="F47" s="167"/>
      <c r="G47" s="167"/>
      <c r="H47" s="167"/>
      <c r="I47" s="167"/>
      <c r="J47" s="167"/>
      <c r="K47" s="167"/>
      <c r="L47" s="168"/>
    </row>
    <row r="49" spans="2:13" ht="27.75" customHeight="1" x14ac:dyDescent="0.25">
      <c r="B49" s="169" t="s">
        <v>216</v>
      </c>
      <c r="C49" s="169"/>
      <c r="D49" s="169"/>
      <c r="E49" s="169"/>
      <c r="F49" s="169"/>
      <c r="G49" s="169"/>
      <c r="H49" s="169"/>
      <c r="I49" s="169"/>
      <c r="J49" s="169"/>
      <c r="K49" s="169"/>
      <c r="L49" s="169"/>
      <c r="M49" s="169"/>
    </row>
    <row r="50" spans="2:13" ht="56.25" customHeight="1" x14ac:dyDescent="0.25">
      <c r="B50" s="170" t="s">
        <v>222</v>
      </c>
      <c r="C50" s="170"/>
      <c r="D50" s="170"/>
      <c r="E50" s="170"/>
      <c r="F50" s="170"/>
      <c r="G50" s="170"/>
      <c r="H50" s="170"/>
      <c r="I50" s="170"/>
      <c r="J50" s="170"/>
      <c r="K50" s="170"/>
      <c r="L50" s="170"/>
      <c r="M50" s="170"/>
    </row>
    <row r="51" spans="2:13" x14ac:dyDescent="0.25">
      <c r="B51" s="171" t="s">
        <v>220</v>
      </c>
      <c r="C51" s="171"/>
      <c r="D51" s="171"/>
      <c r="E51" s="171"/>
      <c r="F51" s="171"/>
      <c r="G51" s="171"/>
      <c r="H51" s="171"/>
      <c r="I51" s="171"/>
      <c r="J51" s="171"/>
      <c r="K51" s="171"/>
      <c r="L51" s="171"/>
      <c r="M51" s="132"/>
    </row>
    <row r="52" spans="2:13" ht="51" customHeight="1" x14ac:dyDescent="0.25">
      <c r="B52" s="39"/>
      <c r="C52" s="39"/>
      <c r="D52" s="39"/>
      <c r="E52" s="39"/>
      <c r="F52" s="133" t="s">
        <v>204</v>
      </c>
      <c r="G52" s="133"/>
      <c r="H52" s="133" t="s">
        <v>211</v>
      </c>
      <c r="I52" s="133"/>
      <c r="J52" s="133" t="s">
        <v>205</v>
      </c>
      <c r="K52" s="131"/>
      <c r="L52" s="133" t="s">
        <v>210</v>
      </c>
      <c r="M52" s="39"/>
    </row>
    <row r="53" spans="2:13" x14ac:dyDescent="0.25">
      <c r="B53" s="39"/>
      <c r="C53" s="39"/>
      <c r="D53" s="39"/>
      <c r="E53" s="39"/>
      <c r="F53" s="134" t="s">
        <v>206</v>
      </c>
      <c r="G53" s="134"/>
      <c r="H53" s="134" t="s">
        <v>207</v>
      </c>
      <c r="I53" s="134"/>
      <c r="J53" s="134" t="s">
        <v>208</v>
      </c>
      <c r="K53" s="135"/>
      <c r="L53" s="135" t="s">
        <v>209</v>
      </c>
      <c r="M53" s="39"/>
    </row>
    <row r="54" spans="2:13" x14ac:dyDescent="0.25">
      <c r="B54" s="39"/>
      <c r="C54" s="39"/>
      <c r="D54" s="13" t="s">
        <v>67</v>
      </c>
      <c r="E54" s="39"/>
      <c r="F54" s="58">
        <f>L34</f>
        <v>0</v>
      </c>
      <c r="G54" s="39"/>
      <c r="H54" s="58">
        <f>F54*4</f>
        <v>0</v>
      </c>
      <c r="I54" s="39"/>
      <c r="J54" s="58">
        <f>L41</f>
        <v>0</v>
      </c>
      <c r="K54" s="39"/>
      <c r="L54" s="58">
        <f>J54-H54</f>
        <v>0</v>
      </c>
      <c r="M54" s="39"/>
    </row>
    <row r="55" spans="2:13" x14ac:dyDescent="0.25">
      <c r="B55" s="39"/>
      <c r="C55" s="39"/>
      <c r="D55" s="13"/>
      <c r="E55" s="39"/>
      <c r="F55" s="39"/>
      <c r="G55" s="39"/>
      <c r="H55" s="39"/>
      <c r="I55" s="39"/>
      <c r="J55" s="39"/>
      <c r="K55" s="39"/>
      <c r="L55" s="39"/>
      <c r="M55" s="39"/>
    </row>
    <row r="56" spans="2:13" ht="13.5" customHeight="1" x14ac:dyDescent="0.25">
      <c r="B56" s="39"/>
      <c r="C56" s="39"/>
      <c r="D56" s="13" t="s">
        <v>66</v>
      </c>
      <c r="E56" s="158" t="s">
        <v>223</v>
      </c>
      <c r="F56" s="158"/>
      <c r="G56" s="158"/>
      <c r="H56" s="158"/>
      <c r="I56" s="159"/>
      <c r="J56" s="58">
        <f>L20</f>
        <v>0</v>
      </c>
      <c r="K56" s="39"/>
      <c r="L56" s="39"/>
      <c r="M56" s="39"/>
    </row>
    <row r="57" spans="2:13" ht="8.25" customHeight="1" x14ac:dyDescent="0.25">
      <c r="B57" s="43"/>
      <c r="C57" s="43"/>
      <c r="D57" s="43"/>
      <c r="E57" s="43"/>
      <c r="F57" s="43"/>
      <c r="G57" s="43"/>
      <c r="H57" s="43"/>
      <c r="I57" s="43"/>
      <c r="J57" s="43"/>
      <c r="K57" s="43"/>
      <c r="L57" s="43"/>
    </row>
    <row r="58" spans="2:13" ht="29.25" customHeight="1" x14ac:dyDescent="0.25">
      <c r="B58" s="172" t="s">
        <v>215</v>
      </c>
      <c r="C58" s="172"/>
      <c r="D58" s="172"/>
      <c r="E58" s="172"/>
      <c r="F58" s="172"/>
      <c r="G58" s="172"/>
      <c r="H58" s="172"/>
      <c r="I58" s="172"/>
      <c r="J58" s="172"/>
      <c r="K58" s="172"/>
      <c r="L58" s="172"/>
    </row>
    <row r="59" spans="2:13" x14ac:dyDescent="0.25">
      <c r="B59" s="43"/>
      <c r="C59" s="173" t="s">
        <v>214</v>
      </c>
      <c r="D59" s="173"/>
      <c r="E59" s="173"/>
      <c r="F59" s="173"/>
      <c r="G59" s="173"/>
      <c r="H59" s="173"/>
      <c r="I59" s="173"/>
      <c r="J59" s="173"/>
      <c r="K59" s="173"/>
    </row>
    <row r="60" spans="2:13" x14ac:dyDescent="0.25">
      <c r="C60" s="136" t="s">
        <v>212</v>
      </c>
    </row>
    <row r="61" spans="2:13" x14ac:dyDescent="0.25">
      <c r="C61" s="136" t="s">
        <v>213</v>
      </c>
    </row>
    <row r="62" spans="2:13" x14ac:dyDescent="0.25">
      <c r="C62" s="149"/>
      <c r="D62" s="150"/>
      <c r="E62" s="150"/>
      <c r="F62" s="150"/>
      <c r="G62" s="150"/>
      <c r="H62" s="150"/>
      <c r="I62" s="150"/>
      <c r="J62" s="150"/>
      <c r="K62" s="150"/>
      <c r="L62" s="151"/>
    </row>
    <row r="63" spans="2:13" x14ac:dyDescent="0.25">
      <c r="C63" s="152"/>
      <c r="D63" s="153"/>
      <c r="E63" s="153"/>
      <c r="F63" s="153"/>
      <c r="G63" s="153"/>
      <c r="H63" s="153"/>
      <c r="I63" s="153"/>
      <c r="J63" s="153"/>
      <c r="K63" s="153"/>
      <c r="L63" s="154"/>
    </row>
    <row r="64" spans="2:13" ht="333.75" customHeight="1" x14ac:dyDescent="0.25">
      <c r="C64" s="155"/>
      <c r="D64" s="156"/>
      <c r="E64" s="156"/>
      <c r="F64" s="156"/>
      <c r="G64" s="156"/>
      <c r="H64" s="156"/>
      <c r="I64" s="156"/>
      <c r="J64" s="156"/>
      <c r="K64" s="156"/>
      <c r="L64" s="157"/>
    </row>
  </sheetData>
  <sheetProtection sheet="1" selectLockedCells="1"/>
  <mergeCells count="14">
    <mergeCell ref="D43:L43"/>
    <mergeCell ref="B2:M2"/>
    <mergeCell ref="B3:M3"/>
    <mergeCell ref="B5:M5"/>
    <mergeCell ref="D22:L22"/>
    <mergeCell ref="D24:L26"/>
    <mergeCell ref="C62:L64"/>
    <mergeCell ref="E56:I56"/>
    <mergeCell ref="D45:L47"/>
    <mergeCell ref="B49:M49"/>
    <mergeCell ref="B50:M50"/>
    <mergeCell ref="B51:L51"/>
    <mergeCell ref="B58:L58"/>
    <mergeCell ref="C59:K59"/>
  </mergeCells>
  <conditionalFormatting sqref="D18">
    <cfRule type="containsText" dxfId="56" priority="15" operator="containsText" text="false">
      <formula>NOT(ISERROR(SEARCH("false",D18)))</formula>
    </cfRule>
    <cfRule type="containsText" dxfId="55" priority="16" operator="containsText" text="true">
      <formula>NOT(ISERROR(SEARCH("true",D18)))</formula>
    </cfRule>
  </conditionalFormatting>
  <conditionalFormatting sqref="D39">
    <cfRule type="containsText" dxfId="54" priority="7" operator="containsText" text="false">
      <formula>NOT(ISERROR(SEARCH("false",D39)))</formula>
    </cfRule>
    <cfRule type="containsText" dxfId="53" priority="8" operator="containsText" text="true">
      <formula>NOT(ISERROR(SEARCH("true",D39)))</formula>
    </cfRule>
  </conditionalFormatting>
  <conditionalFormatting sqref="F18">
    <cfRule type="containsText" dxfId="52" priority="13" operator="containsText" text="false">
      <formula>NOT(ISERROR(SEARCH("false",F18)))</formula>
    </cfRule>
    <cfRule type="containsText" dxfId="51" priority="14" operator="containsText" text="true">
      <formula>NOT(ISERROR(SEARCH("true",F18)))</formula>
    </cfRule>
  </conditionalFormatting>
  <conditionalFormatting sqref="F39">
    <cfRule type="containsText" dxfId="50" priority="5" operator="containsText" text="false">
      <formula>NOT(ISERROR(SEARCH("false",F39)))</formula>
    </cfRule>
    <cfRule type="containsText" dxfId="49" priority="6" operator="containsText" text="true">
      <formula>NOT(ISERROR(SEARCH("true",F39)))</formula>
    </cfRule>
  </conditionalFormatting>
  <conditionalFormatting sqref="H18">
    <cfRule type="containsText" dxfId="48" priority="11" operator="containsText" text="false">
      <formula>NOT(ISERROR(SEARCH("false",H18)))</formula>
    </cfRule>
    <cfRule type="containsText" dxfId="47" priority="12" operator="containsText" text="true">
      <formula>NOT(ISERROR(SEARCH("true",H18)))</formula>
    </cfRule>
  </conditionalFormatting>
  <conditionalFormatting sqref="H39">
    <cfRule type="containsText" dxfId="46" priority="3" operator="containsText" text="false">
      <formula>NOT(ISERROR(SEARCH("false",H39)))</formula>
    </cfRule>
    <cfRule type="containsText" dxfId="45" priority="4" operator="containsText" text="true">
      <formula>NOT(ISERROR(SEARCH("true",H39)))</formula>
    </cfRule>
  </conditionalFormatting>
  <conditionalFormatting sqref="J18">
    <cfRule type="containsText" dxfId="44" priority="9" operator="containsText" text="false">
      <formula>NOT(ISERROR(SEARCH("false",J18)))</formula>
    </cfRule>
    <cfRule type="containsText" dxfId="43" priority="10" operator="containsText" text="true">
      <formula>NOT(ISERROR(SEARCH("true",J18)))</formula>
    </cfRule>
  </conditionalFormatting>
  <conditionalFormatting sqref="J39">
    <cfRule type="containsText" dxfId="42" priority="1" operator="containsText" text="false">
      <formula>NOT(ISERROR(SEARCH("false",J39)))</formula>
    </cfRule>
    <cfRule type="containsText" dxfId="41" priority="2" operator="containsText" text="true">
      <formula>NOT(ISERROR(SEARCH("true",J39)))</formula>
    </cfRule>
  </conditionalFormatting>
  <printOptions horizontalCentered="1"/>
  <pageMargins left="0.2" right="0.45" top="0.5" bottom="0.5" header="0.3" footer="0.3"/>
  <pageSetup scale="78" fitToHeight="0" orientation="portrait" r:id="rId1"/>
  <rowBreaks count="1" manualBreakCount="1">
    <brk id="48"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16742" r:id="rId4" name="Check Box 6">
              <controlPr defaultSize="0" autoFill="0" autoLine="0" autoPict="0">
                <anchor moveWithCells="1">
                  <from>
                    <xdr:col>2</xdr:col>
                    <xdr:colOff>19050</xdr:colOff>
                    <xdr:row>21</xdr:row>
                    <xdr:rowOff>19050</xdr:rowOff>
                  </from>
                  <to>
                    <xdr:col>3</xdr:col>
                    <xdr:colOff>9525</xdr:colOff>
                    <xdr:row>21</xdr:row>
                    <xdr:rowOff>238125</xdr:rowOff>
                  </to>
                </anchor>
              </controlPr>
            </control>
          </mc:Choice>
        </mc:AlternateContent>
        <mc:AlternateContent xmlns:mc="http://schemas.openxmlformats.org/markup-compatibility/2006">
          <mc:Choice Requires="x14">
            <control shapeId="116744" r:id="rId5" name="Check Box 8">
              <controlPr defaultSize="0" autoFill="0" autoLine="0" autoPict="0">
                <anchor moveWithCells="1">
                  <from>
                    <xdr:col>2</xdr:col>
                    <xdr:colOff>19050</xdr:colOff>
                    <xdr:row>42</xdr:row>
                    <xdr:rowOff>19050</xdr:rowOff>
                  </from>
                  <to>
                    <xdr:col>3</xdr:col>
                    <xdr:colOff>9525</xdr:colOff>
                    <xdr:row>42</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N72"/>
  <sheetViews>
    <sheetView showGridLines="0" view="pageBreakPreview" zoomScaleNormal="130" zoomScaleSheetLayoutView="100" workbookViewId="0">
      <selection activeCell="B15" sqref="B15"/>
    </sheetView>
  </sheetViews>
  <sheetFormatPr defaultColWidth="9.140625" defaultRowHeight="15" x14ac:dyDescent="0.25"/>
  <cols>
    <col min="1" max="1" width="2.85546875" customWidth="1"/>
    <col min="2" max="2" width="3.85546875" style="129" customWidth="1"/>
    <col min="3" max="3" width="11.85546875" customWidth="1"/>
    <col min="4" max="5" width="15.7109375" customWidth="1"/>
    <col min="6" max="6" width="1.7109375" customWidth="1"/>
    <col min="7" max="7" width="15.7109375" customWidth="1"/>
    <col min="8" max="8" width="2.140625" customWidth="1"/>
    <col min="9" max="10" width="23" customWidth="1"/>
    <col min="11" max="11" width="2" customWidth="1"/>
  </cols>
  <sheetData>
    <row r="1" spans="2:14" ht="15" customHeight="1" x14ac:dyDescent="0.25"/>
    <row r="2" spans="2:14" ht="15" customHeight="1" x14ac:dyDescent="0.25">
      <c r="B2" s="143" t="s">
        <v>31</v>
      </c>
      <c r="C2" s="143"/>
      <c r="D2" s="143"/>
      <c r="E2" s="143"/>
      <c r="F2" s="143"/>
      <c r="G2" s="143"/>
      <c r="H2" s="143"/>
      <c r="I2" s="143"/>
      <c r="J2" s="143"/>
    </row>
    <row r="3" spans="2:14" ht="15" customHeight="1" x14ac:dyDescent="0.25">
      <c r="B3" s="143" t="s">
        <v>226</v>
      </c>
      <c r="C3" s="143"/>
      <c r="D3" s="143"/>
      <c r="E3" s="143"/>
      <c r="F3" s="143"/>
      <c r="G3" s="143"/>
      <c r="H3" s="143"/>
      <c r="I3" s="143"/>
      <c r="J3" s="143"/>
    </row>
    <row r="4" spans="2:14" ht="20.100000000000001" customHeight="1" x14ac:dyDescent="0.25">
      <c r="B4" s="198" t="s">
        <v>64</v>
      </c>
      <c r="C4" s="199"/>
      <c r="D4" s="199"/>
      <c r="E4" s="199"/>
      <c r="F4" s="199"/>
      <c r="G4" s="199"/>
      <c r="H4" s="199"/>
      <c r="I4" s="199"/>
      <c r="J4" s="199"/>
    </row>
    <row r="5" spans="2:14" x14ac:dyDescent="0.25">
      <c r="C5" s="18"/>
      <c r="D5" s="18"/>
      <c r="E5" s="18"/>
      <c r="F5" s="18"/>
      <c r="G5" s="18"/>
      <c r="H5" s="18"/>
      <c r="I5" s="18"/>
    </row>
    <row r="6" spans="2:14" ht="15" customHeight="1" x14ac:dyDescent="0.25">
      <c r="B6" s="116" t="s">
        <v>169</v>
      </c>
      <c r="C6" s="193" t="s">
        <v>146</v>
      </c>
      <c r="D6" s="193"/>
      <c r="E6" s="193"/>
      <c r="F6" s="193"/>
      <c r="G6" s="193"/>
      <c r="H6" s="193"/>
      <c r="I6" s="193"/>
      <c r="J6" s="12" t="s">
        <v>32</v>
      </c>
    </row>
    <row r="7" spans="2:14" ht="15" customHeight="1" x14ac:dyDescent="0.25">
      <c r="B7" s="117"/>
      <c r="C7" s="11"/>
      <c r="D7" s="11"/>
      <c r="E7" s="11"/>
      <c r="F7" s="11"/>
      <c r="G7" s="14"/>
      <c r="H7" s="14"/>
      <c r="I7" t="s">
        <v>33</v>
      </c>
      <c r="J7" s="91"/>
    </row>
    <row r="8" spans="2:14" x14ac:dyDescent="0.25">
      <c r="B8" s="117"/>
      <c r="C8" s="15"/>
      <c r="D8" s="11"/>
      <c r="E8" s="11"/>
      <c r="F8" s="11"/>
      <c r="G8" s="14"/>
      <c r="H8" s="14"/>
      <c r="I8" t="s">
        <v>34</v>
      </c>
      <c r="J8" s="91"/>
    </row>
    <row r="9" spans="2:14" ht="15" customHeight="1" x14ac:dyDescent="0.25">
      <c r="B9" s="117"/>
      <c r="C9" s="13"/>
      <c r="D9" s="13"/>
      <c r="E9" s="187"/>
      <c r="F9" s="187"/>
      <c r="G9" s="187"/>
      <c r="H9" s="14"/>
      <c r="I9" t="s">
        <v>104</v>
      </c>
      <c r="J9" s="91"/>
    </row>
    <row r="10" spans="2:14" x14ac:dyDescent="0.25">
      <c r="B10" s="117"/>
      <c r="C10" s="13"/>
      <c r="D10" s="13"/>
      <c r="E10" s="13"/>
      <c r="F10" s="13"/>
      <c r="G10" s="13"/>
      <c r="H10" s="13"/>
      <c r="J10" s="7"/>
    </row>
    <row r="11" spans="2:14" ht="32.25" customHeight="1" x14ac:dyDescent="0.25">
      <c r="B11" s="117" t="s">
        <v>188</v>
      </c>
      <c r="C11" s="188" t="s">
        <v>196</v>
      </c>
      <c r="D11" s="188"/>
      <c r="E11" s="188"/>
      <c r="F11" s="188"/>
      <c r="G11" s="188"/>
      <c r="H11" s="188"/>
      <c r="I11" s="188"/>
      <c r="J11" s="188"/>
    </row>
    <row r="12" spans="2:14" ht="57" customHeight="1" x14ac:dyDescent="0.25">
      <c r="B12" s="117"/>
      <c r="C12" s="186"/>
      <c r="D12" s="186"/>
      <c r="E12" s="186"/>
      <c r="F12" s="186"/>
      <c r="G12" s="186"/>
      <c r="H12" s="186"/>
      <c r="I12" s="186"/>
      <c r="J12" s="186"/>
      <c r="N12" t="s">
        <v>75</v>
      </c>
    </row>
    <row r="13" spans="2:14" x14ac:dyDescent="0.25">
      <c r="B13" s="117"/>
      <c r="C13" s="13"/>
      <c r="D13" s="13"/>
      <c r="E13" s="13"/>
      <c r="F13" s="13"/>
      <c r="G13" s="13"/>
      <c r="H13" s="13"/>
      <c r="J13" s="7"/>
    </row>
    <row r="14" spans="2:14" ht="32.25" customHeight="1" x14ac:dyDescent="0.25">
      <c r="B14" s="117" t="s">
        <v>171</v>
      </c>
      <c r="C14" s="188" t="s">
        <v>187</v>
      </c>
      <c r="D14" s="188"/>
      <c r="E14" s="188"/>
      <c r="F14" s="188"/>
      <c r="G14" s="188"/>
      <c r="H14" s="188"/>
      <c r="I14" s="188"/>
      <c r="J14" s="188"/>
    </row>
    <row r="15" spans="2:14" ht="108.75" customHeight="1" x14ac:dyDescent="0.25">
      <c r="B15" s="117"/>
      <c r="C15" s="186"/>
      <c r="D15" s="186"/>
      <c r="E15" s="186"/>
      <c r="F15" s="186"/>
      <c r="G15" s="186"/>
      <c r="H15" s="186"/>
      <c r="I15" s="186"/>
      <c r="J15" s="186"/>
      <c r="N15" t="s">
        <v>75</v>
      </c>
    </row>
    <row r="17" spans="1:14" x14ac:dyDescent="0.25">
      <c r="B17" s="116" t="s">
        <v>36</v>
      </c>
      <c r="C17" s="188" t="s">
        <v>199</v>
      </c>
      <c r="D17" s="188"/>
      <c r="E17" s="188"/>
      <c r="F17" s="188"/>
      <c r="G17" s="188"/>
      <c r="H17" s="188"/>
      <c r="I17" s="188"/>
      <c r="J17" s="188"/>
    </row>
    <row r="18" spans="1:14" ht="108.75" customHeight="1" x14ac:dyDescent="0.25">
      <c r="B18" s="117"/>
      <c r="C18" s="186"/>
      <c r="D18" s="186"/>
      <c r="E18" s="186"/>
      <c r="F18" s="186"/>
      <c r="G18" s="186"/>
      <c r="H18" s="186"/>
      <c r="I18" s="186"/>
      <c r="J18" s="186"/>
      <c r="N18" t="s">
        <v>75</v>
      </c>
    </row>
    <row r="20" spans="1:14" x14ac:dyDescent="0.25">
      <c r="B20" s="118" t="s">
        <v>163</v>
      </c>
      <c r="C20" s="2" t="s">
        <v>197</v>
      </c>
      <c r="J20" s="25"/>
    </row>
    <row r="21" spans="1:14" x14ac:dyDescent="0.25">
      <c r="B21" s="118"/>
      <c r="C21" s="130" t="s">
        <v>198</v>
      </c>
      <c r="J21" s="25"/>
    </row>
    <row r="22" spans="1:14" x14ac:dyDescent="0.25">
      <c r="B22" s="118"/>
      <c r="C22" s="2"/>
      <c r="G22" s="1" t="s">
        <v>165</v>
      </c>
      <c r="J22" s="25"/>
    </row>
    <row r="23" spans="1:14" x14ac:dyDescent="0.25">
      <c r="A23" s="2"/>
      <c r="B23" s="117"/>
      <c r="C23" s="56"/>
      <c r="D23" s="114" t="s">
        <v>160</v>
      </c>
      <c r="E23" s="108">
        <f>'All Table 1 RevExpend'!D20</f>
        <v>0</v>
      </c>
      <c r="F23" s="2"/>
      <c r="G23" s="113">
        <v>0</v>
      </c>
      <c r="I23" s="10"/>
    </row>
    <row r="24" spans="1:14" x14ac:dyDescent="0.25">
      <c r="C24" s="56"/>
      <c r="D24" s="114" t="s">
        <v>161</v>
      </c>
      <c r="E24" s="108">
        <f>'All Table 1 RevExpend'!D41</f>
        <v>0</v>
      </c>
      <c r="F24" s="2"/>
      <c r="G24" s="113">
        <v>0</v>
      </c>
    </row>
    <row r="25" spans="1:14" s="2" customFormat="1" x14ac:dyDescent="0.25">
      <c r="B25" s="117"/>
      <c r="D25" s="56" t="s">
        <v>20</v>
      </c>
      <c r="E25" s="108">
        <f>E23+E24</f>
        <v>0</v>
      </c>
      <c r="G25" s="108">
        <f>G23+G24</f>
        <v>0</v>
      </c>
    </row>
    <row r="26" spans="1:14" s="2" customFormat="1" x14ac:dyDescent="0.25">
      <c r="B26" s="117"/>
    </row>
    <row r="27" spans="1:14" s="2" customFormat="1" x14ac:dyDescent="0.25">
      <c r="B27" s="117" t="s">
        <v>164</v>
      </c>
      <c r="C27" s="2" t="s">
        <v>176</v>
      </c>
    </row>
    <row r="28" spans="1:14" ht="57" customHeight="1" x14ac:dyDescent="0.25">
      <c r="B28" s="117"/>
      <c r="C28" s="186"/>
      <c r="D28" s="186"/>
      <c r="E28" s="186"/>
      <c r="F28" s="186"/>
      <c r="G28" s="186"/>
      <c r="H28" s="186"/>
      <c r="I28" s="186"/>
      <c r="J28" s="186"/>
      <c r="N28" t="s">
        <v>75</v>
      </c>
    </row>
    <row r="30" spans="1:14" ht="22.5" customHeight="1" x14ac:dyDescent="0.25">
      <c r="B30" s="116" t="s">
        <v>162</v>
      </c>
      <c r="C30" s="193" t="s">
        <v>147</v>
      </c>
      <c r="D30" s="200"/>
      <c r="E30" s="200"/>
      <c r="F30" s="200"/>
      <c r="G30" s="200"/>
      <c r="H30" s="200"/>
      <c r="I30" s="200"/>
      <c r="J30" s="200"/>
    </row>
    <row r="31" spans="1:14" x14ac:dyDescent="0.25">
      <c r="B31" s="121"/>
      <c r="C31" s="194" t="s">
        <v>142</v>
      </c>
      <c r="D31" s="196"/>
      <c r="E31" s="194" t="s">
        <v>136</v>
      </c>
      <c r="F31" s="195"/>
      <c r="G31" s="195"/>
      <c r="H31" s="196"/>
      <c r="I31" s="98" t="s">
        <v>151</v>
      </c>
      <c r="J31" s="86" t="s">
        <v>137</v>
      </c>
    </row>
    <row r="32" spans="1:14" ht="24" customHeight="1" x14ac:dyDescent="0.25">
      <c r="C32" s="189"/>
      <c r="D32" s="201"/>
      <c r="E32" s="189"/>
      <c r="F32" s="190"/>
      <c r="G32" s="190"/>
      <c r="H32" s="190"/>
      <c r="I32" s="126">
        <v>0</v>
      </c>
      <c r="J32" s="94"/>
    </row>
    <row r="33" spans="2:10" ht="24" customHeight="1" x14ac:dyDescent="0.25">
      <c r="C33" s="189"/>
      <c r="D33" s="201"/>
      <c r="E33" s="189"/>
      <c r="F33" s="190"/>
      <c r="G33" s="190"/>
      <c r="H33" s="190"/>
      <c r="I33" s="126">
        <v>0</v>
      </c>
      <c r="J33" s="94"/>
    </row>
    <row r="34" spans="2:10" ht="24" customHeight="1" x14ac:dyDescent="0.25">
      <c r="C34" s="189"/>
      <c r="D34" s="201"/>
      <c r="E34" s="189"/>
      <c r="F34" s="190"/>
      <c r="G34" s="190"/>
      <c r="H34" s="190"/>
      <c r="I34" s="126">
        <v>0</v>
      </c>
      <c r="J34" s="94"/>
    </row>
    <row r="35" spans="2:10" ht="24" customHeight="1" x14ac:dyDescent="0.25">
      <c r="C35" s="189"/>
      <c r="D35" s="201"/>
      <c r="E35" s="189"/>
      <c r="F35" s="190"/>
      <c r="G35" s="190"/>
      <c r="H35" s="190"/>
      <c r="I35" s="126">
        <v>0</v>
      </c>
      <c r="J35" s="94"/>
    </row>
    <row r="36" spans="2:10" ht="24" customHeight="1" x14ac:dyDescent="0.25">
      <c r="C36" s="189"/>
      <c r="D36" s="201"/>
      <c r="E36" s="189"/>
      <c r="F36" s="190"/>
      <c r="G36" s="190"/>
      <c r="H36" s="190"/>
      <c r="I36" s="126">
        <v>0</v>
      </c>
      <c r="J36" s="94"/>
    </row>
    <row r="37" spans="2:10" ht="24" customHeight="1" x14ac:dyDescent="0.25">
      <c r="C37" s="189"/>
      <c r="D37" s="201"/>
      <c r="E37" s="189"/>
      <c r="F37" s="190"/>
      <c r="G37" s="190"/>
      <c r="H37" s="190"/>
      <c r="I37" s="126">
        <v>0</v>
      </c>
      <c r="J37" s="94"/>
    </row>
    <row r="38" spans="2:10" ht="24" customHeight="1" x14ac:dyDescent="0.25">
      <c r="C38" s="189"/>
      <c r="D38" s="201"/>
      <c r="E38" s="189"/>
      <c r="F38" s="190"/>
      <c r="G38" s="190"/>
      <c r="H38" s="190"/>
      <c r="I38" s="126">
        <v>0</v>
      </c>
      <c r="J38" s="94"/>
    </row>
    <row r="39" spans="2:10" ht="24" customHeight="1" x14ac:dyDescent="0.25">
      <c r="C39" s="189"/>
      <c r="D39" s="201"/>
      <c r="E39" s="189"/>
      <c r="F39" s="190"/>
      <c r="G39" s="190"/>
      <c r="H39" s="190"/>
      <c r="I39" s="126">
        <v>0</v>
      </c>
      <c r="J39" s="94"/>
    </row>
    <row r="40" spans="2:10" x14ac:dyDescent="0.25">
      <c r="H40" s="85"/>
      <c r="I40" s="85"/>
      <c r="J40" s="85"/>
    </row>
    <row r="41" spans="2:10" x14ac:dyDescent="0.25">
      <c r="B41" s="116" t="s">
        <v>37</v>
      </c>
      <c r="C41" s="2" t="s">
        <v>159</v>
      </c>
      <c r="I41" s="191"/>
      <c r="J41" s="192"/>
    </row>
    <row r="42" spans="2:10" x14ac:dyDescent="0.25">
      <c r="H42" s="85"/>
      <c r="I42" s="85"/>
      <c r="J42" s="85"/>
    </row>
    <row r="43" spans="2:10" x14ac:dyDescent="0.25">
      <c r="B43" s="116" t="s">
        <v>38</v>
      </c>
      <c r="C43" s="2" t="s">
        <v>103</v>
      </c>
    </row>
    <row r="44" spans="2:10" ht="48.75" customHeight="1" x14ac:dyDescent="0.25">
      <c r="D44" s="9" t="s">
        <v>66</v>
      </c>
      <c r="E44" s="9" t="s">
        <v>67</v>
      </c>
      <c r="G44" s="25" t="s">
        <v>177</v>
      </c>
      <c r="I44" s="197" t="s">
        <v>152</v>
      </c>
      <c r="J44" s="197"/>
    </row>
    <row r="45" spans="2:10" x14ac:dyDescent="0.25">
      <c r="C45" s="50" t="s">
        <v>100</v>
      </c>
      <c r="D45" s="100"/>
      <c r="E45" s="100"/>
      <c r="F45" s="101"/>
      <c r="G45" s="100"/>
      <c r="H45" s="101"/>
      <c r="I45" s="185"/>
      <c r="J45" s="185"/>
    </row>
    <row r="46" spans="2:10" x14ac:dyDescent="0.25">
      <c r="C46" s="50" t="s">
        <v>101</v>
      </c>
      <c r="D46" s="100"/>
      <c r="E46" s="100"/>
      <c r="F46" s="101"/>
      <c r="G46" s="100"/>
      <c r="H46" s="101"/>
      <c r="I46" s="185"/>
      <c r="J46" s="185"/>
    </row>
    <row r="47" spans="2:10" x14ac:dyDescent="0.25">
      <c r="C47" s="50" t="s">
        <v>78</v>
      </c>
      <c r="D47" s="100"/>
      <c r="E47" s="100"/>
      <c r="F47" s="101"/>
      <c r="G47" s="100"/>
      <c r="H47" s="101"/>
      <c r="I47" s="185"/>
      <c r="J47" s="185"/>
    </row>
    <row r="49" spans="2:10" x14ac:dyDescent="0.25">
      <c r="B49" s="116" t="s">
        <v>138</v>
      </c>
      <c r="C49" s="2" t="s">
        <v>194</v>
      </c>
    </row>
    <row r="51" spans="2:10" x14ac:dyDescent="0.25">
      <c r="C51" s="184"/>
      <c r="D51" s="184"/>
      <c r="E51" s="184"/>
      <c r="F51" s="184"/>
      <c r="G51" s="184"/>
      <c r="H51" s="184"/>
      <c r="I51" s="184"/>
      <c r="J51" s="184"/>
    </row>
    <row r="52" spans="2:10" x14ac:dyDescent="0.25">
      <c r="C52" s="182"/>
      <c r="D52" s="182"/>
      <c r="E52" s="182"/>
      <c r="F52" s="182"/>
      <c r="G52" s="182"/>
      <c r="H52" s="182"/>
      <c r="I52" s="182"/>
      <c r="J52" s="182"/>
    </row>
    <row r="53" spans="2:10" x14ac:dyDescent="0.25">
      <c r="C53" s="182"/>
      <c r="D53" s="182"/>
      <c r="E53" s="182"/>
      <c r="F53" s="182"/>
      <c r="G53" s="182"/>
      <c r="H53" s="182"/>
      <c r="I53" s="182"/>
      <c r="J53" s="182"/>
    </row>
    <row r="54" spans="2:10" x14ac:dyDescent="0.25">
      <c r="C54" s="182"/>
      <c r="D54" s="182"/>
      <c r="E54" s="182"/>
      <c r="F54" s="182"/>
      <c r="G54" s="182"/>
      <c r="H54" s="182"/>
      <c r="I54" s="182"/>
      <c r="J54" s="182"/>
    </row>
    <row r="55" spans="2:10" x14ac:dyDescent="0.25">
      <c r="C55" s="182"/>
      <c r="D55" s="182"/>
      <c r="E55" s="182"/>
      <c r="F55" s="182"/>
      <c r="G55" s="182"/>
      <c r="H55" s="182"/>
      <c r="I55" s="182"/>
      <c r="J55" s="182"/>
    </row>
    <row r="56" spans="2:10" x14ac:dyDescent="0.25">
      <c r="C56" s="182"/>
      <c r="D56" s="182"/>
      <c r="E56" s="182"/>
      <c r="F56" s="182"/>
      <c r="G56" s="182"/>
      <c r="H56" s="182"/>
      <c r="I56" s="182"/>
      <c r="J56" s="182"/>
    </row>
    <row r="57" spans="2:10" x14ac:dyDescent="0.25">
      <c r="C57" s="182"/>
      <c r="D57" s="182"/>
      <c r="E57" s="182"/>
      <c r="F57" s="182"/>
      <c r="G57" s="182"/>
      <c r="H57" s="182"/>
      <c r="I57" s="182"/>
      <c r="J57" s="182"/>
    </row>
    <row r="58" spans="2:10" x14ac:dyDescent="0.25">
      <c r="C58" s="183"/>
      <c r="D58" s="183"/>
      <c r="E58" s="183"/>
      <c r="F58" s="183"/>
      <c r="G58" s="183"/>
      <c r="H58" s="183"/>
      <c r="I58" s="183"/>
      <c r="J58" s="183"/>
    </row>
    <row r="68" spans="5:10" hidden="1" x14ac:dyDescent="0.25"/>
    <row r="69" spans="5:10" hidden="1" x14ac:dyDescent="0.25">
      <c r="E69" t="s">
        <v>66</v>
      </c>
      <c r="I69" t="s">
        <v>17</v>
      </c>
      <c r="J69" t="s">
        <v>140</v>
      </c>
    </row>
    <row r="70" spans="5:10" hidden="1" x14ac:dyDescent="0.25">
      <c r="E70" t="s">
        <v>67</v>
      </c>
      <c r="I70" t="s">
        <v>18</v>
      </c>
      <c r="J70" t="s">
        <v>141</v>
      </c>
    </row>
    <row r="71" spans="5:10" hidden="1" x14ac:dyDescent="0.25">
      <c r="E71" t="s">
        <v>74</v>
      </c>
    </row>
    <row r="72" spans="5:10" hidden="1" x14ac:dyDescent="0.25"/>
  </sheetData>
  <sheetProtection selectLockedCells="1"/>
  <mergeCells count="44">
    <mergeCell ref="B2:J2"/>
    <mergeCell ref="B3:J3"/>
    <mergeCell ref="I44:J44"/>
    <mergeCell ref="I45:J45"/>
    <mergeCell ref="I46:J46"/>
    <mergeCell ref="B4:J4"/>
    <mergeCell ref="C30:J30"/>
    <mergeCell ref="C36:D36"/>
    <mergeCell ref="C37:D37"/>
    <mergeCell ref="C38:D38"/>
    <mergeCell ref="C39:D39"/>
    <mergeCell ref="C31:D31"/>
    <mergeCell ref="C32:D32"/>
    <mergeCell ref="C33:D33"/>
    <mergeCell ref="C34:D34"/>
    <mergeCell ref="C35:D35"/>
    <mergeCell ref="C6:I6"/>
    <mergeCell ref="E32:H32"/>
    <mergeCell ref="E31:H31"/>
    <mergeCell ref="E33:H33"/>
    <mergeCell ref="E34:H34"/>
    <mergeCell ref="C28:J28"/>
    <mergeCell ref="C14:J14"/>
    <mergeCell ref="C15:J15"/>
    <mergeCell ref="I47:J47"/>
    <mergeCell ref="C12:J12"/>
    <mergeCell ref="E9:G9"/>
    <mergeCell ref="C11:J11"/>
    <mergeCell ref="E35:H35"/>
    <mergeCell ref="E36:H36"/>
    <mergeCell ref="E37:H37"/>
    <mergeCell ref="E38:H38"/>
    <mergeCell ref="E39:H39"/>
    <mergeCell ref="I41:J41"/>
    <mergeCell ref="C17:J17"/>
    <mergeCell ref="C18:J18"/>
    <mergeCell ref="C56:J56"/>
    <mergeCell ref="C57:J57"/>
    <mergeCell ref="C58:J58"/>
    <mergeCell ref="C51:J51"/>
    <mergeCell ref="C52:J52"/>
    <mergeCell ref="C53:J53"/>
    <mergeCell ref="C54:J54"/>
    <mergeCell ref="C55:J55"/>
  </mergeCells>
  <dataValidations count="2">
    <dataValidation type="list" allowBlank="1" showInputMessage="1" sqref="D45:E47 G45:G47 I41" xr:uid="{00000000-0002-0000-0200-000000000000}">
      <formula1>$I$69:$I$70</formula1>
    </dataValidation>
    <dataValidation type="list" allowBlank="1" showInputMessage="1" showErrorMessage="1" sqref="J32:J39" xr:uid="{00000000-0002-0000-0200-000001000000}">
      <formula1>$J$69:$J$70</formula1>
    </dataValidation>
  </dataValidations>
  <printOptions horizontalCentered="1"/>
  <pageMargins left="0.2" right="0.45" top="0.5" bottom="0.5" header="0.3" footer="0.3"/>
  <pageSetup scale="87" fitToHeight="0" orientation="portrait" r:id="rId1"/>
  <rowBreaks count="2" manualBreakCount="2">
    <brk id="29" min="1" max="10" man="1"/>
    <brk id="59" min="1"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B1:N60"/>
  <sheetViews>
    <sheetView showGridLines="0" view="pageBreakPreview" topLeftCell="A6" zoomScale="85" zoomScaleNormal="90" zoomScaleSheetLayoutView="85" workbookViewId="0">
      <selection activeCell="L7" sqref="L7"/>
    </sheetView>
  </sheetViews>
  <sheetFormatPr defaultColWidth="9.140625" defaultRowHeight="15" x14ac:dyDescent="0.25"/>
  <cols>
    <col min="1" max="1" width="5.28515625" customWidth="1"/>
    <col min="2" max="2" width="4.5703125" bestFit="1" customWidth="1"/>
    <col min="3" max="3" width="17.28515625" customWidth="1"/>
    <col min="4" max="5" width="18.140625" customWidth="1"/>
    <col min="6" max="6" width="42.5703125" customWidth="1"/>
    <col min="7" max="7" width="29.7109375" customWidth="1"/>
    <col min="8" max="8" width="13.7109375" customWidth="1"/>
    <col min="9" max="9" width="12.140625" customWidth="1"/>
    <col min="10" max="10" width="29.28515625" customWidth="1"/>
    <col min="11" max="12" width="21.42578125" bestFit="1" customWidth="1"/>
    <col min="13" max="13" width="16.7109375" bestFit="1" customWidth="1"/>
    <col min="14" max="14" width="16.7109375" customWidth="1"/>
  </cols>
  <sheetData>
    <row r="1" spans="2:14" ht="15" customHeight="1" x14ac:dyDescent="0.25"/>
    <row r="2" spans="2:14" ht="15" customHeight="1" x14ac:dyDescent="0.3">
      <c r="B2" s="212" t="s">
        <v>110</v>
      </c>
      <c r="C2" s="212"/>
      <c r="D2" s="212"/>
      <c r="E2" s="212"/>
      <c r="F2" s="212"/>
      <c r="G2" s="212"/>
      <c r="H2" s="212"/>
      <c r="I2" s="212"/>
      <c r="J2" s="212"/>
      <c r="K2" s="212"/>
      <c r="L2" s="212"/>
      <c r="M2" s="212"/>
      <c r="N2" s="212"/>
    </row>
    <row r="3" spans="2:14" ht="18.75" x14ac:dyDescent="0.25">
      <c r="B3" s="213" t="s">
        <v>226</v>
      </c>
      <c r="C3" s="213"/>
      <c r="D3" s="213"/>
      <c r="E3" s="213"/>
      <c r="F3" s="213"/>
      <c r="G3" s="213"/>
      <c r="H3" s="213"/>
      <c r="I3" s="213"/>
      <c r="J3" s="213"/>
      <c r="K3" s="213"/>
      <c r="L3" s="213"/>
      <c r="M3" s="213"/>
      <c r="N3" s="213"/>
    </row>
    <row r="4" spans="2:14" ht="18.75" x14ac:dyDescent="0.25">
      <c r="B4" s="211" t="s">
        <v>123</v>
      </c>
      <c r="C4" s="179"/>
      <c r="D4" s="179"/>
      <c r="E4" s="179"/>
      <c r="F4" s="179"/>
      <c r="G4" s="179"/>
      <c r="H4" s="179"/>
      <c r="I4" s="179"/>
      <c r="J4" s="179"/>
      <c r="K4" s="179"/>
      <c r="L4" s="179"/>
      <c r="M4" s="179"/>
      <c r="N4" s="179"/>
    </row>
    <row r="5" spans="2:14" ht="34.5" customHeight="1" x14ac:dyDescent="0.25">
      <c r="B5" s="214" t="s">
        <v>186</v>
      </c>
      <c r="C5" s="215"/>
      <c r="D5" s="215"/>
      <c r="E5" s="215"/>
      <c r="F5" s="215"/>
      <c r="G5" s="215"/>
      <c r="H5" s="215"/>
      <c r="I5" s="215"/>
      <c r="J5" s="215"/>
      <c r="K5" s="215"/>
      <c r="L5" s="215"/>
      <c r="M5" s="215"/>
      <c r="N5" s="215"/>
    </row>
    <row r="6" spans="2:14" ht="63.75" thickBot="1" x14ac:dyDescent="0.3">
      <c r="B6" s="36" t="s">
        <v>45</v>
      </c>
      <c r="C6" s="3" t="s">
        <v>53</v>
      </c>
      <c r="D6" s="3" t="s">
        <v>52</v>
      </c>
      <c r="E6" s="3" t="s">
        <v>115</v>
      </c>
      <c r="F6" s="36" t="s">
        <v>0</v>
      </c>
      <c r="G6" s="37" t="s">
        <v>51</v>
      </c>
      <c r="H6" s="38" t="s">
        <v>227</v>
      </c>
      <c r="I6" s="4" t="s">
        <v>54</v>
      </c>
      <c r="J6" s="109" t="s">
        <v>124</v>
      </c>
      <c r="K6" s="38" t="s">
        <v>200</v>
      </c>
      <c r="L6" s="38" t="s">
        <v>229</v>
      </c>
      <c r="M6" s="36" t="s">
        <v>40</v>
      </c>
      <c r="N6" s="36" t="s">
        <v>42</v>
      </c>
    </row>
    <row r="7" spans="2:14" x14ac:dyDescent="0.25">
      <c r="B7" s="26">
        <v>1</v>
      </c>
      <c r="C7" s="27"/>
      <c r="D7" s="27"/>
      <c r="E7" s="51"/>
      <c r="F7" s="28"/>
      <c r="G7" s="28"/>
      <c r="H7" s="138"/>
      <c r="I7" s="28"/>
      <c r="J7" s="28"/>
      <c r="K7" s="28"/>
      <c r="L7" s="28"/>
      <c r="M7" s="29">
        <v>0</v>
      </c>
      <c r="N7" s="29">
        <v>0</v>
      </c>
    </row>
    <row r="8" spans="2:14" x14ac:dyDescent="0.25">
      <c r="B8" s="19">
        <v>2</v>
      </c>
      <c r="C8" s="24"/>
      <c r="D8" s="27"/>
      <c r="E8" s="51"/>
      <c r="F8" s="22"/>
      <c r="G8" s="22"/>
      <c r="H8" s="139"/>
      <c r="I8" s="22"/>
      <c r="J8" s="22"/>
      <c r="K8" s="28"/>
      <c r="L8" s="28"/>
      <c r="M8" s="23">
        <v>0</v>
      </c>
      <c r="N8" s="29">
        <v>0</v>
      </c>
    </row>
    <row r="9" spans="2:14" x14ac:dyDescent="0.25">
      <c r="B9" s="19">
        <v>3</v>
      </c>
      <c r="C9" s="24"/>
      <c r="D9" s="27"/>
      <c r="E9" s="51"/>
      <c r="F9" s="22"/>
      <c r="G9" s="22"/>
      <c r="H9" s="139"/>
      <c r="I9" s="22"/>
      <c r="J9" s="22"/>
      <c r="K9" s="28"/>
      <c r="L9" s="28"/>
      <c r="M9" s="23">
        <v>0</v>
      </c>
      <c r="N9" s="29">
        <v>0</v>
      </c>
    </row>
    <row r="10" spans="2:14" x14ac:dyDescent="0.25">
      <c r="B10" s="19">
        <v>4</v>
      </c>
      <c r="C10" s="24"/>
      <c r="D10" s="27"/>
      <c r="E10" s="51"/>
      <c r="F10" s="22"/>
      <c r="G10" s="22"/>
      <c r="H10" s="139"/>
      <c r="I10" s="22"/>
      <c r="J10" s="22"/>
      <c r="K10" s="28"/>
      <c r="L10" s="28"/>
      <c r="M10" s="23">
        <v>0</v>
      </c>
      <c r="N10" s="29">
        <v>0</v>
      </c>
    </row>
    <row r="11" spans="2:14" x14ac:dyDescent="0.25">
      <c r="B11" s="19">
        <v>5</v>
      </c>
      <c r="C11" s="24"/>
      <c r="D11" s="27"/>
      <c r="E11" s="51"/>
      <c r="F11" s="22"/>
      <c r="G11" s="22"/>
      <c r="H11" s="139"/>
      <c r="I11" s="22"/>
      <c r="J11" s="22"/>
      <c r="K11" s="28"/>
      <c r="L11" s="28"/>
      <c r="M11" s="23">
        <v>0</v>
      </c>
      <c r="N11" s="29">
        <v>0</v>
      </c>
    </row>
    <row r="12" spans="2:14" x14ac:dyDescent="0.25">
      <c r="B12" s="19">
        <v>6</v>
      </c>
      <c r="C12" s="24"/>
      <c r="D12" s="27"/>
      <c r="E12" s="51"/>
      <c r="F12" s="22"/>
      <c r="G12" s="22"/>
      <c r="H12" s="139"/>
      <c r="I12" s="22"/>
      <c r="J12" s="22"/>
      <c r="K12" s="28"/>
      <c r="L12" s="28"/>
      <c r="M12" s="23">
        <v>0</v>
      </c>
      <c r="N12" s="29">
        <v>0</v>
      </c>
    </row>
    <row r="13" spans="2:14" x14ac:dyDescent="0.25">
      <c r="B13" s="19">
        <v>7</v>
      </c>
      <c r="C13" s="24"/>
      <c r="D13" s="27"/>
      <c r="E13" s="51"/>
      <c r="F13" s="22"/>
      <c r="G13" s="22"/>
      <c r="H13" s="139"/>
      <c r="I13" s="22"/>
      <c r="J13" s="22"/>
      <c r="K13" s="28"/>
      <c r="L13" s="28"/>
      <c r="M13" s="23">
        <v>0</v>
      </c>
      <c r="N13" s="29">
        <v>0</v>
      </c>
    </row>
    <row r="14" spans="2:14" x14ac:dyDescent="0.25">
      <c r="B14" s="19">
        <v>8</v>
      </c>
      <c r="C14" s="24"/>
      <c r="D14" s="27"/>
      <c r="E14" s="51"/>
      <c r="F14" s="22"/>
      <c r="G14" s="22"/>
      <c r="H14" s="139"/>
      <c r="I14" s="22"/>
      <c r="J14" s="22"/>
      <c r="K14" s="28"/>
      <c r="L14" s="28"/>
      <c r="M14" s="23">
        <v>0</v>
      </c>
      <c r="N14" s="29">
        <v>0</v>
      </c>
    </row>
    <row r="15" spans="2:14" x14ac:dyDescent="0.25">
      <c r="B15" s="19">
        <v>9</v>
      </c>
      <c r="C15" s="24"/>
      <c r="D15" s="27"/>
      <c r="E15" s="51"/>
      <c r="F15" s="22"/>
      <c r="G15" s="22"/>
      <c r="H15" s="139"/>
      <c r="I15" s="22"/>
      <c r="J15" s="22"/>
      <c r="K15" s="28"/>
      <c r="L15" s="28"/>
      <c r="M15" s="23">
        <v>0</v>
      </c>
      <c r="N15" s="29">
        <v>0</v>
      </c>
    </row>
    <row r="16" spans="2:14" x14ac:dyDescent="0.25">
      <c r="B16" s="19">
        <v>10</v>
      </c>
      <c r="C16" s="24"/>
      <c r="D16" s="27"/>
      <c r="E16" s="51"/>
      <c r="F16" s="22"/>
      <c r="G16" s="22"/>
      <c r="H16" s="139"/>
      <c r="I16" s="22"/>
      <c r="J16" s="22"/>
      <c r="K16" s="28"/>
      <c r="L16" s="28"/>
      <c r="M16" s="23">
        <v>0</v>
      </c>
      <c r="N16" s="29">
        <v>0</v>
      </c>
    </row>
    <row r="17" spans="2:14" x14ac:dyDescent="0.25">
      <c r="B17" s="19">
        <v>11</v>
      </c>
      <c r="C17" s="24"/>
      <c r="D17" s="27"/>
      <c r="E17" s="51"/>
      <c r="F17" s="22"/>
      <c r="G17" s="22"/>
      <c r="H17" s="139"/>
      <c r="I17" s="22"/>
      <c r="J17" s="22"/>
      <c r="K17" s="28"/>
      <c r="L17" s="28"/>
      <c r="M17" s="23">
        <v>0</v>
      </c>
      <c r="N17" s="29">
        <v>0</v>
      </c>
    </row>
    <row r="18" spans="2:14" x14ac:dyDescent="0.25">
      <c r="B18" s="19">
        <v>12</v>
      </c>
      <c r="C18" s="24"/>
      <c r="D18" s="27"/>
      <c r="E18" s="51"/>
      <c r="F18" s="22"/>
      <c r="G18" s="22"/>
      <c r="H18" s="139"/>
      <c r="I18" s="22"/>
      <c r="J18" s="22"/>
      <c r="K18" s="28"/>
      <c r="L18" s="28"/>
      <c r="M18" s="23">
        <v>0</v>
      </c>
      <c r="N18" s="29">
        <v>0</v>
      </c>
    </row>
    <row r="19" spans="2:14" x14ac:dyDescent="0.25">
      <c r="B19" s="19">
        <v>13</v>
      </c>
      <c r="C19" s="24"/>
      <c r="D19" s="27"/>
      <c r="E19" s="51"/>
      <c r="F19" s="22"/>
      <c r="G19" s="22"/>
      <c r="H19" s="139"/>
      <c r="I19" s="22"/>
      <c r="J19" s="22"/>
      <c r="K19" s="28"/>
      <c r="L19" s="28"/>
      <c r="M19" s="23">
        <v>0</v>
      </c>
      <c r="N19" s="29">
        <v>0</v>
      </c>
    </row>
    <row r="20" spans="2:14" x14ac:dyDescent="0.25">
      <c r="B20" s="19">
        <v>14</v>
      </c>
      <c r="C20" s="24"/>
      <c r="D20" s="27"/>
      <c r="E20" s="51"/>
      <c r="F20" s="22"/>
      <c r="G20" s="22"/>
      <c r="H20" s="139"/>
      <c r="I20" s="22"/>
      <c r="J20" s="22"/>
      <c r="K20" s="28"/>
      <c r="L20" s="28"/>
      <c r="M20" s="23">
        <v>0</v>
      </c>
      <c r="N20" s="29">
        <v>0</v>
      </c>
    </row>
    <row r="21" spans="2:14" x14ac:dyDescent="0.25">
      <c r="B21" s="19">
        <v>15</v>
      </c>
      <c r="C21" s="24"/>
      <c r="D21" s="27"/>
      <c r="E21" s="51"/>
      <c r="F21" s="22"/>
      <c r="G21" s="22"/>
      <c r="H21" s="139"/>
      <c r="I21" s="22"/>
      <c r="J21" s="22"/>
      <c r="K21" s="28"/>
      <c r="L21" s="28"/>
      <c r="M21" s="23">
        <v>0</v>
      </c>
      <c r="N21" s="29">
        <v>0</v>
      </c>
    </row>
    <row r="22" spans="2:14" x14ac:dyDescent="0.25">
      <c r="B22" s="19">
        <v>16</v>
      </c>
      <c r="C22" s="24"/>
      <c r="D22" s="27"/>
      <c r="E22" s="51"/>
      <c r="F22" s="22"/>
      <c r="G22" s="22"/>
      <c r="H22" s="139"/>
      <c r="I22" s="22"/>
      <c r="J22" s="22"/>
      <c r="K22" s="28"/>
      <c r="L22" s="28"/>
      <c r="M22" s="23">
        <v>0</v>
      </c>
      <c r="N22" s="29">
        <v>0</v>
      </c>
    </row>
    <row r="23" spans="2:14" x14ac:dyDescent="0.25">
      <c r="B23" s="19">
        <v>17</v>
      </c>
      <c r="C23" s="24"/>
      <c r="D23" s="27"/>
      <c r="E23" s="51"/>
      <c r="F23" s="22"/>
      <c r="G23" s="22"/>
      <c r="H23" s="139"/>
      <c r="I23" s="22"/>
      <c r="J23" s="22"/>
      <c r="K23" s="28"/>
      <c r="L23" s="28"/>
      <c r="M23" s="23">
        <v>0</v>
      </c>
      <c r="N23" s="29">
        <v>0</v>
      </c>
    </row>
    <row r="24" spans="2:14" x14ac:dyDescent="0.25">
      <c r="B24" s="19">
        <v>18</v>
      </c>
      <c r="C24" s="24"/>
      <c r="D24" s="27"/>
      <c r="E24" s="51"/>
      <c r="F24" s="22"/>
      <c r="G24" s="22"/>
      <c r="H24" s="139"/>
      <c r="I24" s="22"/>
      <c r="J24" s="22"/>
      <c r="K24" s="28"/>
      <c r="L24" s="28"/>
      <c r="M24" s="23">
        <v>0</v>
      </c>
      <c r="N24" s="29">
        <v>0</v>
      </c>
    </row>
    <row r="25" spans="2:14" x14ac:dyDescent="0.25">
      <c r="B25" s="19">
        <v>19</v>
      </c>
      <c r="C25" s="24"/>
      <c r="D25" s="27"/>
      <c r="E25" s="51"/>
      <c r="F25" s="22"/>
      <c r="G25" s="22"/>
      <c r="H25" s="139"/>
      <c r="I25" s="22"/>
      <c r="J25" s="22"/>
      <c r="K25" s="28"/>
      <c r="L25" s="28"/>
      <c r="M25" s="23">
        <v>0</v>
      </c>
      <c r="N25" s="29">
        <v>0</v>
      </c>
    </row>
    <row r="26" spans="2:14" x14ac:dyDescent="0.25">
      <c r="B26" s="19">
        <v>20</v>
      </c>
      <c r="C26" s="24"/>
      <c r="D26" s="27"/>
      <c r="E26" s="51"/>
      <c r="F26" s="22"/>
      <c r="G26" s="22"/>
      <c r="H26" s="139"/>
      <c r="I26" s="22"/>
      <c r="J26" s="22"/>
      <c r="K26" s="28"/>
      <c r="L26" s="28"/>
      <c r="M26" s="23">
        <v>0</v>
      </c>
      <c r="N26" s="29">
        <v>0</v>
      </c>
    </row>
    <row r="27" spans="2:14" x14ac:dyDescent="0.25">
      <c r="B27" s="19">
        <v>21</v>
      </c>
      <c r="C27" s="24"/>
      <c r="D27" s="27"/>
      <c r="E27" s="51"/>
      <c r="F27" s="22"/>
      <c r="G27" s="22"/>
      <c r="H27" s="139"/>
      <c r="I27" s="22"/>
      <c r="J27" s="22"/>
      <c r="K27" s="28"/>
      <c r="L27" s="28"/>
      <c r="M27" s="23">
        <v>0</v>
      </c>
      <c r="N27" s="29">
        <v>0</v>
      </c>
    </row>
    <row r="28" spans="2:14" x14ac:dyDescent="0.25">
      <c r="B28" s="19">
        <v>22</v>
      </c>
      <c r="C28" s="24"/>
      <c r="D28" s="27"/>
      <c r="E28" s="51"/>
      <c r="F28" s="22"/>
      <c r="G28" s="22"/>
      <c r="H28" s="139"/>
      <c r="I28" s="22"/>
      <c r="J28" s="22"/>
      <c r="K28" s="28"/>
      <c r="L28" s="28"/>
      <c r="M28" s="23">
        <v>0</v>
      </c>
      <c r="N28" s="29">
        <v>0</v>
      </c>
    </row>
    <row r="29" spans="2:14" x14ac:dyDescent="0.25">
      <c r="B29" s="19">
        <v>23</v>
      </c>
      <c r="C29" s="24"/>
      <c r="D29" s="27"/>
      <c r="E29" s="51"/>
      <c r="F29" s="22"/>
      <c r="G29" s="22"/>
      <c r="H29" s="139"/>
      <c r="I29" s="22"/>
      <c r="J29" s="22"/>
      <c r="K29" s="28"/>
      <c r="L29" s="28"/>
      <c r="M29" s="23">
        <v>0</v>
      </c>
      <c r="N29" s="29">
        <v>0</v>
      </c>
    </row>
    <row r="30" spans="2:14" x14ac:dyDescent="0.25">
      <c r="B30" s="19">
        <v>24</v>
      </c>
      <c r="C30" s="24"/>
      <c r="D30" s="27"/>
      <c r="E30" s="51"/>
      <c r="F30" s="22"/>
      <c r="G30" s="22"/>
      <c r="H30" s="139"/>
      <c r="I30" s="22"/>
      <c r="J30" s="22"/>
      <c r="K30" s="28"/>
      <c r="L30" s="28"/>
      <c r="M30" s="23">
        <v>0</v>
      </c>
      <c r="N30" s="29">
        <v>0</v>
      </c>
    </row>
    <row r="31" spans="2:14" ht="15.75" thickBot="1" x14ac:dyDescent="0.3">
      <c r="B31" s="32">
        <v>25</v>
      </c>
      <c r="C31" s="33"/>
      <c r="D31" s="33"/>
      <c r="E31" s="52"/>
      <c r="F31" s="34"/>
      <c r="G31" s="34"/>
      <c r="H31" s="140"/>
      <c r="I31" s="34"/>
      <c r="J31" s="34"/>
      <c r="K31" s="34"/>
      <c r="L31" s="34"/>
      <c r="M31" s="35">
        <v>0</v>
      </c>
      <c r="N31" s="35">
        <v>0</v>
      </c>
    </row>
    <row r="32" spans="2:14" x14ac:dyDescent="0.25">
      <c r="C32" s="216"/>
      <c r="D32" s="216"/>
      <c r="E32" s="97" t="e">
        <f>E33/(E33+E34)</f>
        <v>#DIV/0!</v>
      </c>
      <c r="J32" s="9" t="s">
        <v>24</v>
      </c>
      <c r="K32" s="9"/>
      <c r="L32" s="9"/>
      <c r="M32" s="31">
        <f>SUM(M7:M31)</f>
        <v>0</v>
      </c>
      <c r="N32" s="31">
        <f>SUM(N7:N31)</f>
        <v>0</v>
      </c>
    </row>
    <row r="33" spans="2:14" x14ac:dyDescent="0.25">
      <c r="C33" s="73" t="s">
        <v>131</v>
      </c>
      <c r="D33" s="72" t="s">
        <v>128</v>
      </c>
      <c r="E33" s="95">
        <f>SUMIF(E6:E31,"*Capital*",M6:M31)+ SUMIF(E6:E30, "*Capital*", N6:N31)</f>
        <v>0</v>
      </c>
      <c r="J33" s="9" t="s">
        <v>43</v>
      </c>
      <c r="K33" s="9"/>
      <c r="L33" s="9"/>
      <c r="M33" s="8" t="b">
        <f>ROUND(M32,0.05)=ROUND('All Table 1 RevExpend'!D17,0.05)</f>
        <v>1</v>
      </c>
      <c r="N33" s="8" t="b">
        <f>ROUND(N32,0.05)=ROUND('All Table 1 RevExpend'!D38,0.05)</f>
        <v>1</v>
      </c>
    </row>
    <row r="34" spans="2:14" x14ac:dyDescent="0.25">
      <c r="C34" s="73" t="s">
        <v>129</v>
      </c>
      <c r="D34" s="72" t="s">
        <v>130</v>
      </c>
      <c r="E34" s="96">
        <f>SUMIF(E6:E30,"*Administrative*",M6:M30)+ SUMIF(E6:E30, "*Administrative*", N6:N30)</f>
        <v>0</v>
      </c>
    </row>
    <row r="35" spans="2:14" x14ac:dyDescent="0.25">
      <c r="D35" s="72"/>
      <c r="E35" s="75"/>
    </row>
    <row r="36" spans="2:14" s="76" customFormat="1" ht="16.5" customHeight="1" x14ac:dyDescent="0.25">
      <c r="B36" s="83"/>
      <c r="C36" s="217" t="s">
        <v>148</v>
      </c>
      <c r="D36" s="217"/>
      <c r="E36" s="217"/>
      <c r="F36" s="217"/>
    </row>
    <row r="37" spans="2:14" s="76" customFormat="1" ht="16.5" customHeight="1" x14ac:dyDescent="0.25">
      <c r="C37" s="218"/>
      <c r="D37" s="218"/>
      <c r="E37" s="218"/>
      <c r="F37" s="218"/>
    </row>
    <row r="38" spans="2:14" x14ac:dyDescent="0.25">
      <c r="C38" s="202"/>
      <c r="D38" s="203"/>
      <c r="E38" s="203"/>
      <c r="F38" s="204"/>
    </row>
    <row r="39" spans="2:14" x14ac:dyDescent="0.25">
      <c r="C39" s="205"/>
      <c r="D39" s="206"/>
      <c r="E39" s="206"/>
      <c r="F39" s="207"/>
    </row>
    <row r="40" spans="2:14" x14ac:dyDescent="0.25">
      <c r="C40" s="205"/>
      <c r="D40" s="206"/>
      <c r="E40" s="206"/>
      <c r="F40" s="207"/>
    </row>
    <row r="41" spans="2:14" x14ac:dyDescent="0.25">
      <c r="C41" s="208"/>
      <c r="D41" s="209"/>
      <c r="E41" s="209"/>
      <c r="F41" s="210"/>
    </row>
    <row r="43" spans="2:14" hidden="1" x14ac:dyDescent="0.25">
      <c r="B43" s="2"/>
      <c r="C43" s="2" t="s">
        <v>26</v>
      </c>
      <c r="D43" s="2" t="s">
        <v>39</v>
      </c>
      <c r="E43" s="2" t="s">
        <v>111</v>
      </c>
      <c r="I43" s="2" t="s">
        <v>44</v>
      </c>
      <c r="K43" s="2" t="s">
        <v>193</v>
      </c>
      <c r="L43" s="2" t="s">
        <v>193</v>
      </c>
    </row>
    <row r="44" spans="2:14" hidden="1" x14ac:dyDescent="0.25">
      <c r="B44" s="10"/>
      <c r="C44" s="20" t="s">
        <v>155</v>
      </c>
      <c r="D44" s="20" t="s">
        <v>182</v>
      </c>
      <c r="E44" s="20" t="s">
        <v>112</v>
      </c>
      <c r="F44" s="10"/>
      <c r="I44" s="21" t="s">
        <v>1</v>
      </c>
      <c r="K44" s="21" t="s">
        <v>190</v>
      </c>
      <c r="L44" s="21" t="s">
        <v>224</v>
      </c>
    </row>
    <row r="45" spans="2:14" hidden="1" x14ac:dyDescent="0.25">
      <c r="B45" s="10"/>
      <c r="C45" s="20" t="s">
        <v>2</v>
      </c>
      <c r="D45" s="20" t="s">
        <v>180</v>
      </c>
      <c r="E45" s="20" t="s">
        <v>113</v>
      </c>
      <c r="F45" s="10"/>
      <c r="I45" s="21" t="s">
        <v>3</v>
      </c>
      <c r="K45" s="21" t="s">
        <v>191</v>
      </c>
      <c r="L45" s="21" t="s">
        <v>228</v>
      </c>
    </row>
    <row r="46" spans="2:14" hidden="1" x14ac:dyDescent="0.25">
      <c r="B46" s="10"/>
      <c r="C46" s="20" t="s">
        <v>21</v>
      </c>
      <c r="D46" s="20" t="s">
        <v>19</v>
      </c>
      <c r="E46" s="20"/>
      <c r="F46" s="10"/>
      <c r="I46" s="21" t="s">
        <v>5</v>
      </c>
      <c r="K46" s="21" t="s">
        <v>192</v>
      </c>
      <c r="L46" s="21" t="s">
        <v>225</v>
      </c>
    </row>
    <row r="47" spans="2:14" hidden="1" x14ac:dyDescent="0.25">
      <c r="B47" s="10"/>
      <c r="C47" s="20" t="s">
        <v>22</v>
      </c>
      <c r="D47" s="20" t="s">
        <v>11</v>
      </c>
      <c r="E47" s="20"/>
      <c r="F47" s="10"/>
      <c r="I47" s="21" t="s">
        <v>7</v>
      </c>
      <c r="K47" s="21"/>
      <c r="L47" s="21"/>
    </row>
    <row r="48" spans="2:14" hidden="1" x14ac:dyDescent="0.25">
      <c r="B48" s="10"/>
      <c r="C48" s="20" t="s">
        <v>23</v>
      </c>
      <c r="D48" s="20" t="s">
        <v>25</v>
      </c>
      <c r="E48" s="20"/>
      <c r="F48" s="10"/>
      <c r="I48" s="21" t="s">
        <v>48</v>
      </c>
    </row>
    <row r="49" spans="2:9" hidden="1" x14ac:dyDescent="0.25">
      <c r="B49" s="10"/>
      <c r="C49" s="20" t="s">
        <v>4</v>
      </c>
      <c r="D49" s="20" t="s">
        <v>14</v>
      </c>
      <c r="E49" s="20"/>
      <c r="F49" s="10"/>
      <c r="I49" s="21" t="s">
        <v>49</v>
      </c>
    </row>
    <row r="50" spans="2:9" hidden="1" x14ac:dyDescent="0.25">
      <c r="B50" s="10"/>
      <c r="C50" s="20" t="s">
        <v>6</v>
      </c>
      <c r="D50" s="20" t="s">
        <v>27</v>
      </c>
      <c r="E50" s="20"/>
      <c r="F50" s="10"/>
      <c r="I50" s="21" t="s">
        <v>50</v>
      </c>
    </row>
    <row r="51" spans="2:9" hidden="1" x14ac:dyDescent="0.25">
      <c r="B51" s="10"/>
      <c r="C51" s="20" t="s">
        <v>153</v>
      </c>
      <c r="D51" s="20" t="s">
        <v>15</v>
      </c>
      <c r="E51" s="20"/>
      <c r="F51" s="10"/>
      <c r="I51" s="21" t="s">
        <v>9</v>
      </c>
    </row>
    <row r="52" spans="2:9" hidden="1" x14ac:dyDescent="0.25">
      <c r="B52" s="10"/>
      <c r="C52" s="20" t="s">
        <v>8</v>
      </c>
      <c r="D52" s="20" t="s">
        <v>10</v>
      </c>
      <c r="E52" s="20"/>
      <c r="F52" s="10"/>
      <c r="I52" s="21" t="s">
        <v>15</v>
      </c>
    </row>
    <row r="53" spans="2:9" hidden="1" x14ac:dyDescent="0.25">
      <c r="B53" s="10"/>
      <c r="C53" s="10"/>
      <c r="D53" s="20" t="s">
        <v>41</v>
      </c>
      <c r="E53" s="20"/>
      <c r="F53" s="10"/>
      <c r="I53" s="21" t="s">
        <v>46</v>
      </c>
    </row>
    <row r="54" spans="2:9" hidden="1" x14ac:dyDescent="0.25">
      <c r="B54" s="10"/>
      <c r="C54" s="10"/>
      <c r="D54" s="20" t="s">
        <v>16</v>
      </c>
      <c r="E54" s="20"/>
      <c r="F54" s="10"/>
      <c r="I54" s="21" t="s">
        <v>47</v>
      </c>
    </row>
    <row r="55" spans="2:9" hidden="1" x14ac:dyDescent="0.25">
      <c r="B55" s="10"/>
      <c r="C55" s="10"/>
      <c r="D55" s="30" t="s">
        <v>154</v>
      </c>
      <c r="E55" s="20"/>
      <c r="F55" s="10"/>
      <c r="I55" s="21" t="s">
        <v>8</v>
      </c>
    </row>
    <row r="56" spans="2:9" x14ac:dyDescent="0.25">
      <c r="B56" s="10"/>
      <c r="C56" s="10"/>
      <c r="D56" s="20"/>
      <c r="E56" s="20"/>
      <c r="F56" s="10"/>
    </row>
    <row r="57" spans="2:9" x14ac:dyDescent="0.25">
      <c r="B57" s="10"/>
      <c r="C57" s="10"/>
      <c r="D57" s="20"/>
      <c r="E57" s="20"/>
      <c r="F57" s="10"/>
    </row>
    <row r="58" spans="2:9" x14ac:dyDescent="0.25">
      <c r="B58" s="10"/>
      <c r="C58" s="10"/>
      <c r="D58" s="30"/>
      <c r="E58" s="30"/>
      <c r="F58" s="10"/>
    </row>
    <row r="59" spans="2:9" x14ac:dyDescent="0.25">
      <c r="B59" s="10"/>
      <c r="C59" s="10"/>
      <c r="D59" s="10"/>
      <c r="E59" s="10"/>
      <c r="F59" s="10"/>
    </row>
    <row r="60" spans="2:9" x14ac:dyDescent="0.25">
      <c r="B60" s="10"/>
      <c r="C60" s="10"/>
      <c r="D60" s="10"/>
      <c r="E60" s="10"/>
      <c r="F60" s="10"/>
    </row>
  </sheetData>
  <mergeCells count="7">
    <mergeCell ref="C38:F41"/>
    <mergeCell ref="B4:N4"/>
    <mergeCell ref="B2:N2"/>
    <mergeCell ref="B3:N3"/>
    <mergeCell ref="B5:N5"/>
    <mergeCell ref="C32:D32"/>
    <mergeCell ref="C36:F37"/>
  </mergeCells>
  <conditionalFormatting sqref="M33:N33">
    <cfRule type="containsText" dxfId="40" priority="7" operator="containsText" text="false">
      <formula>NOT(ISERROR(SEARCH("false",M33)))</formula>
    </cfRule>
    <cfRule type="containsText" dxfId="39" priority="8" operator="containsText" text="true">
      <formula>NOT(ISERROR(SEARCH("true",M33)))</formula>
    </cfRule>
    <cfRule type="containsText" dxfId="38" priority="11" operator="containsText" text="False">
      <formula>NOT(ISERROR(SEARCH("False",M33)))</formula>
    </cfRule>
    <cfRule type="containsText" dxfId="37" priority="12" operator="containsText" text="true">
      <formula>NOT(ISERROR(SEARCH("true",M33)))</formula>
    </cfRule>
    <cfRule type="containsText" dxfId="36" priority="13" operator="containsText" text="true">
      <formula>NOT(ISERROR(SEARCH("true",M33)))</formula>
    </cfRule>
    <cfRule type="containsText" dxfId="35" priority="14" operator="containsText" text="FALSE">
      <formula>NOT(ISERROR(SEARCH("FALSE",M33)))</formula>
    </cfRule>
  </conditionalFormatting>
  <conditionalFormatting sqref="N33">
    <cfRule type="containsText" dxfId="34" priority="9" operator="containsText" text="false">
      <formula>NOT(ISERROR(SEARCH("false",N33)))</formula>
    </cfRule>
    <cfRule type="containsText" dxfId="33" priority="10" operator="containsText" text="true">
      <formula>NOT(ISERROR(SEARCH("true",N33)))</formula>
    </cfRule>
  </conditionalFormatting>
  <dataValidations count="6">
    <dataValidation type="list" allowBlank="1" showInputMessage="1" showErrorMessage="1" sqref="C7:C31" xr:uid="{00000000-0002-0000-0300-000001000000}">
      <formula1>$C$44:$C$52</formula1>
    </dataValidation>
    <dataValidation type="list" allowBlank="1" showInputMessage="1" showErrorMessage="1" sqref="I7:I31" xr:uid="{00000000-0002-0000-0300-000003000000}">
      <formula1>$I$44:$I$55</formula1>
    </dataValidation>
    <dataValidation type="list" allowBlank="1" showInputMessage="1" showErrorMessage="1" sqref="E7:E31" xr:uid="{00000000-0002-0000-0300-000004000000}">
      <formula1>$E$44:$E$45</formula1>
    </dataValidation>
    <dataValidation type="list" allowBlank="1" showInputMessage="1" showErrorMessage="1" sqref="K7:K31" xr:uid="{1AEEFFDC-A967-4E5D-875C-17600BE202F1}">
      <formula1>$K$44:$K$46</formula1>
    </dataValidation>
    <dataValidation type="list" allowBlank="1" showInputMessage="1" showErrorMessage="1" sqref="D7:D31" xr:uid="{C67B5853-9EC7-4091-BFA8-C8A78DDA5366}">
      <formula1>$D$44:$D$55</formula1>
    </dataValidation>
    <dataValidation type="list" allowBlank="1" showInputMessage="1" showErrorMessage="1" sqref="L7:L31" xr:uid="{78EF5E9A-9CCB-4A22-807F-6DB882B9D26A}">
      <formula1>$L$44:$L$46</formula1>
    </dataValidation>
  </dataValidations>
  <printOptions horizontalCentered="1"/>
  <pageMargins left="0.2" right="0.2" top="0.5" bottom="0.25" header="0.3" footer="0.3"/>
  <pageSetup scale="51"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67"/>
  <sheetViews>
    <sheetView showGridLines="0" view="pageBreakPreview" topLeftCell="A13" zoomScaleNormal="145" zoomScaleSheetLayoutView="100" workbookViewId="0">
      <selection activeCell="S10" sqref="S10"/>
    </sheetView>
  </sheetViews>
  <sheetFormatPr defaultColWidth="9.140625" defaultRowHeight="15" x14ac:dyDescent="0.25"/>
  <cols>
    <col min="1" max="1" width="3.28515625" customWidth="1"/>
    <col min="2" max="2" width="4" style="121" customWidth="1"/>
    <col min="3" max="3" width="14.7109375" customWidth="1"/>
    <col min="4" max="4" width="12" customWidth="1"/>
    <col min="5" max="5" width="17.140625" customWidth="1"/>
    <col min="6" max="6" width="1.7109375" customWidth="1"/>
    <col min="7" max="7" width="15.7109375" customWidth="1"/>
    <col min="8" max="8" width="2.140625" customWidth="1"/>
    <col min="9" max="9" width="23.42578125" customWidth="1"/>
    <col min="10" max="10" width="23.85546875" customWidth="1"/>
    <col min="11" max="11" width="2.5703125" customWidth="1"/>
  </cols>
  <sheetData>
    <row r="1" spans="2:14" ht="15" customHeight="1" x14ac:dyDescent="0.25"/>
    <row r="2" spans="2:14" ht="15" customHeight="1" x14ac:dyDescent="0.25">
      <c r="B2" s="143" t="s">
        <v>117</v>
      </c>
      <c r="C2" s="143"/>
      <c r="D2" s="143"/>
      <c r="E2" s="143"/>
      <c r="F2" s="143"/>
      <c r="G2" s="143"/>
      <c r="H2" s="143"/>
      <c r="I2" s="143"/>
      <c r="J2" s="143"/>
    </row>
    <row r="3" spans="2:14" ht="15" customHeight="1" x14ac:dyDescent="0.25">
      <c r="B3" s="143" t="s">
        <v>226</v>
      </c>
      <c r="C3" s="143"/>
      <c r="D3" s="143"/>
      <c r="E3" s="143"/>
      <c r="F3" s="143"/>
      <c r="G3" s="143"/>
      <c r="H3" s="143"/>
      <c r="I3" s="143"/>
      <c r="J3" s="143"/>
    </row>
    <row r="4" spans="2:14" ht="20.100000000000001" customHeight="1" x14ac:dyDescent="0.25">
      <c r="B4" s="198" t="s">
        <v>64</v>
      </c>
      <c r="C4" s="199"/>
      <c r="D4" s="199"/>
      <c r="E4" s="199"/>
      <c r="F4" s="199"/>
      <c r="G4" s="199"/>
      <c r="H4" s="199"/>
      <c r="I4" s="199"/>
      <c r="J4" s="199"/>
    </row>
    <row r="5" spans="2:14" x14ac:dyDescent="0.25">
      <c r="C5" s="18"/>
      <c r="D5" s="18"/>
      <c r="E5" s="18"/>
      <c r="F5" s="18"/>
      <c r="G5" s="18"/>
      <c r="H5" s="18"/>
      <c r="I5" s="18"/>
    </row>
    <row r="6" spans="2:14" ht="15" customHeight="1" x14ac:dyDescent="0.25">
      <c r="B6" s="115" t="s">
        <v>169</v>
      </c>
      <c r="C6" s="193" t="s">
        <v>231</v>
      </c>
      <c r="D6" s="193"/>
      <c r="E6" s="193"/>
      <c r="F6" s="193"/>
      <c r="G6" s="193"/>
      <c r="H6" s="193"/>
      <c r="I6" s="49" t="s">
        <v>116</v>
      </c>
      <c r="J6" s="91"/>
    </row>
    <row r="7" spans="2:14" ht="15" customHeight="1" x14ac:dyDescent="0.25">
      <c r="B7" s="119"/>
      <c r="C7" s="181" t="s">
        <v>201</v>
      </c>
      <c r="D7" s="181"/>
      <c r="E7" s="181"/>
      <c r="F7" s="181"/>
      <c r="G7" s="221" t="s">
        <v>195</v>
      </c>
      <c r="H7" s="222"/>
      <c r="I7" s="222"/>
      <c r="J7" s="222"/>
    </row>
    <row r="8" spans="2:14" x14ac:dyDescent="0.25">
      <c r="B8" s="119"/>
      <c r="C8" s="219"/>
      <c r="D8" s="220"/>
      <c r="E8" s="220"/>
      <c r="F8" s="220"/>
      <c r="G8" s="220"/>
      <c r="H8" s="14"/>
      <c r="J8" s="7"/>
    </row>
    <row r="9" spans="2:14" ht="32.25" customHeight="1" x14ac:dyDescent="0.25">
      <c r="B9" s="119" t="s">
        <v>188</v>
      </c>
      <c r="C9" s="188" t="s">
        <v>202</v>
      </c>
      <c r="D9" s="188"/>
      <c r="E9" s="188"/>
      <c r="F9" s="188"/>
      <c r="G9" s="188"/>
      <c r="H9" s="188"/>
      <c r="I9" s="188"/>
      <c r="J9" s="188"/>
    </row>
    <row r="10" spans="2:14" ht="45" customHeight="1" x14ac:dyDescent="0.25">
      <c r="B10" s="119"/>
      <c r="C10" s="186"/>
      <c r="D10" s="186"/>
      <c r="E10" s="186"/>
      <c r="F10" s="186"/>
      <c r="G10" s="186"/>
      <c r="H10" s="186"/>
      <c r="I10" s="186"/>
      <c r="J10" s="186"/>
      <c r="N10" t="s">
        <v>75</v>
      </c>
    </row>
    <row r="12" spans="2:14" ht="48" customHeight="1" x14ac:dyDescent="0.25">
      <c r="B12" s="115" t="s">
        <v>171</v>
      </c>
      <c r="C12" s="188" t="s">
        <v>203</v>
      </c>
      <c r="D12" s="188"/>
      <c r="E12" s="188"/>
      <c r="F12" s="188"/>
      <c r="G12" s="188"/>
      <c r="H12" s="188"/>
      <c r="I12" s="188"/>
      <c r="J12" s="188"/>
    </row>
    <row r="13" spans="2:14" ht="75" customHeight="1" x14ac:dyDescent="0.25">
      <c r="C13" s="186"/>
      <c r="D13" s="186"/>
      <c r="E13" s="186"/>
      <c r="F13" s="186"/>
      <c r="G13" s="186"/>
      <c r="H13" s="186"/>
      <c r="I13" s="186"/>
      <c r="J13" s="186"/>
    </row>
    <row r="15" spans="2:14" x14ac:dyDescent="0.25">
      <c r="B15" s="118" t="s">
        <v>163</v>
      </c>
      <c r="C15" s="2" t="s">
        <v>174</v>
      </c>
      <c r="J15" s="25"/>
    </row>
    <row r="16" spans="2:14" x14ac:dyDescent="0.25">
      <c r="B16" s="118"/>
      <c r="C16" s="130" t="s">
        <v>175</v>
      </c>
      <c r="J16" s="25"/>
    </row>
    <row r="17" spans="1:10" x14ac:dyDescent="0.25">
      <c r="B17" s="118"/>
      <c r="C17" s="2"/>
      <c r="G17" s="1" t="s">
        <v>165</v>
      </c>
      <c r="J17" s="25"/>
    </row>
    <row r="18" spans="1:10" x14ac:dyDescent="0.25">
      <c r="A18" s="2"/>
      <c r="B18" s="122"/>
      <c r="C18" s="56"/>
      <c r="D18" s="114" t="s">
        <v>160</v>
      </c>
      <c r="E18" s="108">
        <f>'All Table 1 RevExpend'!F20</f>
        <v>0</v>
      </c>
      <c r="F18" s="2"/>
      <c r="G18" s="113">
        <v>0</v>
      </c>
    </row>
    <row r="19" spans="1:10" x14ac:dyDescent="0.25">
      <c r="C19" s="56"/>
      <c r="D19" s="114" t="s">
        <v>161</v>
      </c>
      <c r="E19" s="108">
        <f>'All Table 1 RevExpend'!F41</f>
        <v>0</v>
      </c>
      <c r="F19" s="2"/>
      <c r="G19" s="113">
        <v>0</v>
      </c>
    </row>
    <row r="20" spans="1:10" s="2" customFormat="1" x14ac:dyDescent="0.25">
      <c r="B20" s="122"/>
      <c r="D20" s="56" t="s">
        <v>20</v>
      </c>
      <c r="E20" s="108">
        <f>E18+E19</f>
        <v>0</v>
      </c>
      <c r="G20" s="108">
        <f>G18+G19</f>
        <v>0</v>
      </c>
    </row>
    <row r="21" spans="1:10" s="2" customFormat="1" x14ac:dyDescent="0.25">
      <c r="B21" s="122"/>
    </row>
    <row r="22" spans="1:10" s="2" customFormat="1" x14ac:dyDescent="0.25">
      <c r="B22" s="117" t="s">
        <v>164</v>
      </c>
      <c r="C22" s="2" t="s">
        <v>176</v>
      </c>
    </row>
    <row r="23" spans="1:10" ht="57" customHeight="1" x14ac:dyDescent="0.25">
      <c r="B23" s="120"/>
      <c r="C23" s="186"/>
      <c r="D23" s="186"/>
      <c r="E23" s="186"/>
      <c r="F23" s="186"/>
      <c r="G23" s="186"/>
      <c r="H23" s="186"/>
      <c r="I23" s="186"/>
      <c r="J23" s="186"/>
    </row>
    <row r="25" spans="1:10" ht="20.25" customHeight="1" x14ac:dyDescent="0.25">
      <c r="B25" s="118" t="s">
        <v>162</v>
      </c>
      <c r="C25" s="193" t="s">
        <v>147</v>
      </c>
      <c r="D25" s="200"/>
      <c r="E25" s="200"/>
      <c r="F25" s="200"/>
      <c r="G25" s="200"/>
      <c r="H25" s="200"/>
      <c r="I25" s="200"/>
      <c r="J25" s="200"/>
    </row>
    <row r="26" spans="1:10" x14ac:dyDescent="0.25">
      <c r="C26" s="194" t="s">
        <v>142</v>
      </c>
      <c r="D26" s="196"/>
      <c r="E26" s="194" t="s">
        <v>136</v>
      </c>
      <c r="F26" s="195"/>
      <c r="G26" s="195"/>
      <c r="H26" s="196"/>
      <c r="I26" s="98" t="s">
        <v>151</v>
      </c>
      <c r="J26" s="86" t="s">
        <v>137</v>
      </c>
    </row>
    <row r="27" spans="1:10" ht="23.1" customHeight="1" x14ac:dyDescent="0.25">
      <c r="C27" s="189"/>
      <c r="D27" s="201"/>
      <c r="E27" s="189"/>
      <c r="F27" s="190"/>
      <c r="G27" s="190"/>
      <c r="H27" s="201"/>
      <c r="I27" s="125">
        <v>0</v>
      </c>
      <c r="J27" s="93"/>
    </row>
    <row r="28" spans="1:10" ht="23.1" customHeight="1" x14ac:dyDescent="0.25">
      <c r="C28" s="189"/>
      <c r="D28" s="201"/>
      <c r="E28" s="189"/>
      <c r="F28" s="190"/>
      <c r="G28" s="190"/>
      <c r="H28" s="201"/>
      <c r="I28" s="125">
        <v>0</v>
      </c>
      <c r="J28" s="93"/>
    </row>
    <row r="29" spans="1:10" ht="23.1" customHeight="1" x14ac:dyDescent="0.25">
      <c r="C29" s="189"/>
      <c r="D29" s="201"/>
      <c r="E29" s="189"/>
      <c r="F29" s="190"/>
      <c r="G29" s="190"/>
      <c r="H29" s="201"/>
      <c r="I29" s="125">
        <v>0</v>
      </c>
      <c r="J29" s="93"/>
    </row>
    <row r="30" spans="1:10" ht="23.1" customHeight="1" x14ac:dyDescent="0.25">
      <c r="C30" s="189"/>
      <c r="D30" s="201"/>
      <c r="E30" s="189"/>
      <c r="F30" s="190"/>
      <c r="G30" s="190"/>
      <c r="H30" s="201"/>
      <c r="I30" s="125">
        <v>0</v>
      </c>
      <c r="J30" s="93"/>
    </row>
    <row r="31" spans="1:10" ht="23.1" customHeight="1" x14ac:dyDescent="0.25">
      <c r="C31" s="189"/>
      <c r="D31" s="201"/>
      <c r="E31" s="189"/>
      <c r="F31" s="190"/>
      <c r="G31" s="190"/>
      <c r="H31" s="201"/>
      <c r="I31" s="125">
        <v>0</v>
      </c>
      <c r="J31" s="93"/>
    </row>
    <row r="32" spans="1:10" ht="23.1" customHeight="1" x14ac:dyDescent="0.25">
      <c r="C32" s="189"/>
      <c r="D32" s="201"/>
      <c r="E32" s="189"/>
      <c r="F32" s="190"/>
      <c r="G32" s="190"/>
      <c r="H32" s="201"/>
      <c r="I32" s="125">
        <v>0</v>
      </c>
      <c r="J32" s="93"/>
    </row>
    <row r="33" spans="2:10" ht="23.1" customHeight="1" x14ac:dyDescent="0.25">
      <c r="C33" s="189"/>
      <c r="D33" s="201"/>
      <c r="E33" s="189"/>
      <c r="F33" s="190"/>
      <c r="G33" s="190"/>
      <c r="H33" s="201"/>
      <c r="I33" s="125">
        <v>0</v>
      </c>
      <c r="J33" s="93"/>
    </row>
    <row r="34" spans="2:10" ht="23.1" customHeight="1" x14ac:dyDescent="0.25">
      <c r="C34" s="189"/>
      <c r="D34" s="201"/>
      <c r="E34" s="189"/>
      <c r="F34" s="190"/>
      <c r="G34" s="190"/>
      <c r="H34" s="201"/>
      <c r="I34" s="125">
        <v>0</v>
      </c>
      <c r="J34" s="93"/>
    </row>
    <row r="36" spans="2:10" x14ac:dyDescent="0.25">
      <c r="B36" s="124" t="s">
        <v>37</v>
      </c>
      <c r="C36" s="2" t="s">
        <v>159</v>
      </c>
      <c r="I36" s="191"/>
      <c r="J36" s="192"/>
    </row>
    <row r="38" spans="2:10" x14ac:dyDescent="0.25">
      <c r="B38" s="123" t="s">
        <v>38</v>
      </c>
      <c r="C38" s="2" t="s">
        <v>103</v>
      </c>
    </row>
    <row r="39" spans="2:10" ht="48.75" customHeight="1" x14ac:dyDescent="0.25">
      <c r="D39" s="9" t="s">
        <v>66</v>
      </c>
      <c r="E39" s="9" t="s">
        <v>67</v>
      </c>
      <c r="G39" s="25" t="s">
        <v>177</v>
      </c>
      <c r="I39" s="197" t="s">
        <v>114</v>
      </c>
      <c r="J39" s="197"/>
    </row>
    <row r="40" spans="2:10" x14ac:dyDescent="0.25">
      <c r="C40" s="50" t="s">
        <v>100</v>
      </c>
      <c r="D40" s="100"/>
      <c r="E40" s="100"/>
      <c r="F40" s="101"/>
      <c r="G40" s="100"/>
      <c r="H40" s="101"/>
      <c r="I40" s="185"/>
      <c r="J40" s="185"/>
    </row>
    <row r="41" spans="2:10" x14ac:dyDescent="0.25">
      <c r="C41" s="50" t="s">
        <v>101</v>
      </c>
      <c r="D41" s="100"/>
      <c r="E41" s="100"/>
      <c r="F41" s="101"/>
      <c r="G41" s="100"/>
      <c r="H41" s="101"/>
      <c r="I41" s="185"/>
      <c r="J41" s="185"/>
    </row>
    <row r="42" spans="2:10" x14ac:dyDescent="0.25">
      <c r="C42" s="50" t="s">
        <v>78</v>
      </c>
      <c r="D42" s="100"/>
      <c r="E42" s="100"/>
      <c r="F42" s="101"/>
      <c r="G42" s="100"/>
      <c r="H42" s="101"/>
      <c r="I42" s="185"/>
      <c r="J42" s="185"/>
    </row>
    <row r="63" spans="5:10" hidden="1" x14ac:dyDescent="0.25"/>
    <row r="64" spans="5:10" hidden="1" x14ac:dyDescent="0.25">
      <c r="E64" t="s">
        <v>66</v>
      </c>
      <c r="I64" t="s">
        <v>17</v>
      </c>
      <c r="J64" t="s">
        <v>143</v>
      </c>
    </row>
    <row r="65" spans="5:10" hidden="1" x14ac:dyDescent="0.25">
      <c r="E65" t="s">
        <v>67</v>
      </c>
      <c r="I65" t="s">
        <v>18</v>
      </c>
      <c r="J65" t="s">
        <v>144</v>
      </c>
    </row>
    <row r="66" spans="5:10" hidden="1" x14ac:dyDescent="0.25">
      <c r="E66" t="s">
        <v>74</v>
      </c>
    </row>
    <row r="67" spans="5:10" hidden="1" x14ac:dyDescent="0.25"/>
  </sheetData>
  <sheetProtection selectLockedCells="1"/>
  <mergeCells count="36">
    <mergeCell ref="I36:J36"/>
    <mergeCell ref="E33:H33"/>
    <mergeCell ref="E34:H34"/>
    <mergeCell ref="E28:H28"/>
    <mergeCell ref="E29:H29"/>
    <mergeCell ref="E30:H30"/>
    <mergeCell ref="E31:H31"/>
    <mergeCell ref="E32:H32"/>
    <mergeCell ref="C34:D34"/>
    <mergeCell ref="C30:D30"/>
    <mergeCell ref="C31:D31"/>
    <mergeCell ref="C32:D32"/>
    <mergeCell ref="C33:D33"/>
    <mergeCell ref="B2:J2"/>
    <mergeCell ref="B3:J3"/>
    <mergeCell ref="B4:J4"/>
    <mergeCell ref="C9:J9"/>
    <mergeCell ref="C23:J23"/>
    <mergeCell ref="C13:J13"/>
    <mergeCell ref="C12:J12"/>
    <mergeCell ref="I39:J39"/>
    <mergeCell ref="I40:J40"/>
    <mergeCell ref="I41:J41"/>
    <mergeCell ref="I42:J42"/>
    <mergeCell ref="C6:H6"/>
    <mergeCell ref="C8:G8"/>
    <mergeCell ref="C7:F7"/>
    <mergeCell ref="G7:J7"/>
    <mergeCell ref="C10:J10"/>
    <mergeCell ref="C25:J25"/>
    <mergeCell ref="C26:D26"/>
    <mergeCell ref="C27:D27"/>
    <mergeCell ref="C28:D28"/>
    <mergeCell ref="C29:D29"/>
    <mergeCell ref="E26:H26"/>
    <mergeCell ref="E27:H27"/>
  </mergeCells>
  <dataValidations count="2">
    <dataValidation type="list" allowBlank="1" showInputMessage="1" sqref="D40:E42 I36 G40:G42" xr:uid="{00000000-0002-0000-0400-000000000000}">
      <formula1>$I$64:$I$65</formula1>
    </dataValidation>
    <dataValidation type="list" allowBlank="1" showInputMessage="1" showErrorMessage="1" sqref="J27:J34" xr:uid="{00000000-0002-0000-0400-000001000000}">
      <formula1>$J$64:$J$65</formula1>
    </dataValidation>
  </dataValidations>
  <hyperlinks>
    <hyperlink ref="G7" r:id="rId1" xr:uid="{E65D43DC-BFEE-4954-8C0B-B540931767E7}"/>
  </hyperlinks>
  <printOptions horizontalCentered="1"/>
  <pageMargins left="0.2" right="0.45" top="0.5" bottom="0.5" header="0.3" footer="0.3"/>
  <pageSetup scale="85" fitToHeight="0" orientation="portrait" r:id="rId2"/>
  <rowBreaks count="1" manualBreakCount="1">
    <brk id="35" min="1"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N74"/>
  <sheetViews>
    <sheetView showGridLines="0" view="pageBreakPreview" zoomScale="80" zoomScaleNormal="80" zoomScaleSheetLayoutView="80" workbookViewId="0">
      <selection activeCell="L7" sqref="L7"/>
    </sheetView>
  </sheetViews>
  <sheetFormatPr defaultColWidth="9.140625" defaultRowHeight="15" x14ac:dyDescent="0.25"/>
  <cols>
    <col min="1" max="1" width="4.85546875" customWidth="1"/>
    <col min="2" max="2" width="4.5703125" bestFit="1" customWidth="1"/>
    <col min="3" max="3" width="17.28515625" customWidth="1"/>
    <col min="4" max="5" width="18.140625" customWidth="1"/>
    <col min="6" max="6" width="42.5703125" customWidth="1"/>
    <col min="7" max="7" width="29.7109375" customWidth="1"/>
    <col min="8" max="8" width="13.7109375" customWidth="1"/>
    <col min="9" max="9" width="12.140625" style="7" customWidth="1"/>
    <col min="10" max="10" width="29.28515625" customWidth="1"/>
    <col min="11" max="12" width="29.5703125" customWidth="1"/>
    <col min="13" max="13" width="16.7109375" bestFit="1" customWidth="1"/>
    <col min="14" max="14" width="16.7109375" customWidth="1"/>
    <col min="15" max="15" width="1.140625" customWidth="1"/>
  </cols>
  <sheetData>
    <row r="1" spans="2:14" ht="15" customHeight="1" x14ac:dyDescent="0.25"/>
    <row r="2" spans="2:14" ht="15" customHeight="1" x14ac:dyDescent="0.3">
      <c r="B2" s="212" t="s">
        <v>76</v>
      </c>
      <c r="C2" s="212"/>
      <c r="D2" s="212"/>
      <c r="E2" s="212"/>
      <c r="F2" s="212"/>
      <c r="G2" s="212"/>
      <c r="H2" s="212"/>
      <c r="I2" s="212"/>
      <c r="J2" s="212"/>
      <c r="K2" s="212"/>
      <c r="L2" s="212"/>
      <c r="M2" s="212"/>
      <c r="N2" s="212"/>
    </row>
    <row r="3" spans="2:14" ht="18.75" x14ac:dyDescent="0.25">
      <c r="B3" s="213" t="s">
        <v>226</v>
      </c>
      <c r="C3" s="213"/>
      <c r="D3" s="213"/>
      <c r="E3" s="213"/>
      <c r="F3" s="213"/>
      <c r="G3" s="213"/>
      <c r="H3" s="213"/>
      <c r="I3" s="213"/>
      <c r="J3" s="213"/>
      <c r="K3" s="213"/>
      <c r="L3" s="213"/>
      <c r="M3" s="213"/>
      <c r="N3" s="213"/>
    </row>
    <row r="4" spans="2:14" ht="18.75" x14ac:dyDescent="0.25">
      <c r="B4" s="211" t="s">
        <v>73</v>
      </c>
      <c r="C4" s="179"/>
      <c r="D4" s="179"/>
      <c r="E4" s="179"/>
      <c r="F4" s="179"/>
      <c r="G4" s="179"/>
      <c r="H4" s="179"/>
      <c r="I4" s="179"/>
      <c r="J4" s="179"/>
      <c r="K4" s="179"/>
      <c r="L4" s="179"/>
      <c r="M4" s="179"/>
      <c r="N4" s="179"/>
    </row>
    <row r="5" spans="2:14" ht="42" customHeight="1" x14ac:dyDescent="0.25">
      <c r="B5" s="224" t="s">
        <v>185</v>
      </c>
      <c r="C5" s="225"/>
      <c r="D5" s="225"/>
      <c r="E5" s="225"/>
      <c r="F5" s="225"/>
      <c r="G5" s="225"/>
      <c r="H5" s="225"/>
      <c r="I5" s="225"/>
      <c r="J5" s="225"/>
      <c r="K5" s="225"/>
      <c r="L5" s="225"/>
      <c r="M5" s="225"/>
      <c r="N5" s="226"/>
    </row>
    <row r="6" spans="2:14" ht="63.75" thickBot="1" x14ac:dyDescent="0.3">
      <c r="B6" s="36" t="s">
        <v>45</v>
      </c>
      <c r="C6" s="3" t="s">
        <v>53</v>
      </c>
      <c r="D6" s="3" t="s">
        <v>52</v>
      </c>
      <c r="E6" s="3" t="s">
        <v>115</v>
      </c>
      <c r="F6" s="36" t="s">
        <v>0</v>
      </c>
      <c r="G6" s="37" t="s">
        <v>51</v>
      </c>
      <c r="H6" s="38" t="s">
        <v>227</v>
      </c>
      <c r="I6" s="4" t="s">
        <v>54</v>
      </c>
      <c r="J6" s="38" t="s">
        <v>124</v>
      </c>
      <c r="K6" s="38" t="s">
        <v>200</v>
      </c>
      <c r="L6" s="38" t="s">
        <v>229</v>
      </c>
      <c r="M6" s="36" t="s">
        <v>40</v>
      </c>
      <c r="N6" s="36" t="s">
        <v>42</v>
      </c>
    </row>
    <row r="7" spans="2:14" x14ac:dyDescent="0.25">
      <c r="B7" s="26">
        <v>1</v>
      </c>
      <c r="C7" s="27"/>
      <c r="D7" s="27"/>
      <c r="E7" s="27"/>
      <c r="F7" s="28"/>
      <c r="G7" s="28"/>
      <c r="H7" s="103"/>
      <c r="I7" s="28"/>
      <c r="J7" s="28"/>
      <c r="K7" s="28"/>
      <c r="L7" s="28"/>
      <c r="M7" s="29">
        <v>0</v>
      </c>
      <c r="N7" s="29">
        <v>0</v>
      </c>
    </row>
    <row r="8" spans="2:14" x14ac:dyDescent="0.25">
      <c r="B8" s="19">
        <v>2</v>
      </c>
      <c r="C8" s="24"/>
      <c r="D8" s="24"/>
      <c r="E8" s="24"/>
      <c r="F8" s="22"/>
      <c r="G8" s="22"/>
      <c r="H8" s="104"/>
      <c r="I8" s="22"/>
      <c r="J8" s="22"/>
      <c r="K8" s="28"/>
      <c r="L8" s="28"/>
      <c r="M8" s="23">
        <v>0</v>
      </c>
      <c r="N8" s="23">
        <v>0</v>
      </c>
    </row>
    <row r="9" spans="2:14" x14ac:dyDescent="0.25">
      <c r="B9" s="19">
        <v>3</v>
      </c>
      <c r="C9" s="24"/>
      <c r="D9" s="24"/>
      <c r="E9" s="24"/>
      <c r="F9" s="22"/>
      <c r="G9" s="22"/>
      <c r="H9" s="104"/>
      <c r="I9" s="22"/>
      <c r="J9" s="22"/>
      <c r="K9" s="28"/>
      <c r="L9" s="28"/>
      <c r="M9" s="23">
        <v>0</v>
      </c>
      <c r="N9" s="23">
        <v>0</v>
      </c>
    </row>
    <row r="10" spans="2:14" x14ac:dyDescent="0.25">
      <c r="B10" s="19">
        <v>4</v>
      </c>
      <c r="C10" s="24"/>
      <c r="D10" s="24"/>
      <c r="E10" s="24"/>
      <c r="F10" s="22"/>
      <c r="G10" s="22"/>
      <c r="H10" s="104"/>
      <c r="I10" s="22"/>
      <c r="J10" s="22"/>
      <c r="K10" s="28"/>
      <c r="L10" s="28"/>
      <c r="M10" s="23">
        <v>0</v>
      </c>
      <c r="N10" s="23">
        <v>0</v>
      </c>
    </row>
    <row r="11" spans="2:14" x14ac:dyDescent="0.25">
      <c r="B11" s="19">
        <v>5</v>
      </c>
      <c r="C11" s="24"/>
      <c r="D11" s="24"/>
      <c r="E11" s="24"/>
      <c r="F11" s="22"/>
      <c r="G11" s="22"/>
      <c r="H11" s="104"/>
      <c r="I11" s="22"/>
      <c r="J11" s="22"/>
      <c r="K11" s="28"/>
      <c r="L11" s="28"/>
      <c r="M11" s="23">
        <v>0</v>
      </c>
      <c r="N11" s="23">
        <v>0</v>
      </c>
    </row>
    <row r="12" spans="2:14" x14ac:dyDescent="0.25">
      <c r="B12" s="19">
        <v>6</v>
      </c>
      <c r="C12" s="24"/>
      <c r="D12" s="24"/>
      <c r="E12" s="24"/>
      <c r="F12" s="22"/>
      <c r="G12" s="22"/>
      <c r="H12" s="104"/>
      <c r="I12" s="22"/>
      <c r="J12" s="22"/>
      <c r="K12" s="28"/>
      <c r="L12" s="28"/>
      <c r="M12" s="23">
        <v>0</v>
      </c>
      <c r="N12" s="23">
        <v>0</v>
      </c>
    </row>
    <row r="13" spans="2:14" x14ac:dyDescent="0.25">
      <c r="B13" s="19">
        <v>7</v>
      </c>
      <c r="C13" s="24"/>
      <c r="D13" s="24"/>
      <c r="E13" s="24"/>
      <c r="F13" s="22"/>
      <c r="G13" s="22"/>
      <c r="H13" s="104"/>
      <c r="I13" s="22"/>
      <c r="J13" s="22"/>
      <c r="K13" s="28"/>
      <c r="L13" s="28"/>
      <c r="M13" s="23">
        <v>0</v>
      </c>
      <c r="N13" s="23">
        <v>0</v>
      </c>
    </row>
    <row r="14" spans="2:14" x14ac:dyDescent="0.25">
      <c r="B14" s="19">
        <v>8</v>
      </c>
      <c r="C14" s="24"/>
      <c r="D14" s="24"/>
      <c r="E14" s="24"/>
      <c r="F14" s="22"/>
      <c r="G14" s="22"/>
      <c r="H14" s="104"/>
      <c r="I14" s="22"/>
      <c r="J14" s="22"/>
      <c r="K14" s="28"/>
      <c r="L14" s="28"/>
      <c r="M14" s="23">
        <v>0</v>
      </c>
      <c r="N14" s="23">
        <v>0</v>
      </c>
    </row>
    <row r="15" spans="2:14" x14ac:dyDescent="0.25">
      <c r="B15" s="19">
        <v>9</v>
      </c>
      <c r="C15" s="24"/>
      <c r="D15" s="24"/>
      <c r="E15" s="24"/>
      <c r="F15" s="22"/>
      <c r="G15" s="22"/>
      <c r="H15" s="104"/>
      <c r="I15" s="22"/>
      <c r="J15" s="22"/>
      <c r="K15" s="28"/>
      <c r="L15" s="28"/>
      <c r="M15" s="23">
        <v>0</v>
      </c>
      <c r="N15" s="23">
        <v>0</v>
      </c>
    </row>
    <row r="16" spans="2:14" x14ac:dyDescent="0.25">
      <c r="B16" s="19">
        <v>10</v>
      </c>
      <c r="C16" s="24"/>
      <c r="D16" s="24"/>
      <c r="E16" s="24"/>
      <c r="F16" s="22"/>
      <c r="G16" s="22"/>
      <c r="H16" s="104"/>
      <c r="I16" s="22"/>
      <c r="J16" s="22"/>
      <c r="K16" s="28"/>
      <c r="L16" s="28"/>
      <c r="M16" s="23">
        <v>0</v>
      </c>
      <c r="N16" s="23">
        <v>0</v>
      </c>
    </row>
    <row r="17" spans="2:14" x14ac:dyDescent="0.25">
      <c r="B17" s="19">
        <v>11</v>
      </c>
      <c r="C17" s="24"/>
      <c r="D17" s="24"/>
      <c r="E17" s="24"/>
      <c r="F17" s="22"/>
      <c r="G17" s="22"/>
      <c r="H17" s="104"/>
      <c r="I17" s="22"/>
      <c r="J17" s="22"/>
      <c r="K17" s="28"/>
      <c r="L17" s="28"/>
      <c r="M17" s="23">
        <v>0</v>
      </c>
      <c r="N17" s="23">
        <v>0</v>
      </c>
    </row>
    <row r="18" spans="2:14" x14ac:dyDescent="0.25">
      <c r="B18" s="19">
        <v>12</v>
      </c>
      <c r="C18" s="24"/>
      <c r="D18" s="24"/>
      <c r="E18" s="24"/>
      <c r="F18" s="22"/>
      <c r="G18" s="22"/>
      <c r="H18" s="104"/>
      <c r="I18" s="22"/>
      <c r="J18" s="22"/>
      <c r="K18" s="28"/>
      <c r="L18" s="28"/>
      <c r="M18" s="23">
        <v>0</v>
      </c>
      <c r="N18" s="23">
        <v>0</v>
      </c>
    </row>
    <row r="19" spans="2:14" x14ac:dyDescent="0.25">
      <c r="B19" s="19">
        <v>13</v>
      </c>
      <c r="C19" s="24"/>
      <c r="D19" s="24"/>
      <c r="E19" s="24"/>
      <c r="F19" s="22"/>
      <c r="G19" s="22"/>
      <c r="H19" s="104"/>
      <c r="I19" s="22"/>
      <c r="J19" s="22"/>
      <c r="K19" s="28"/>
      <c r="L19" s="28"/>
      <c r="M19" s="23">
        <v>0</v>
      </c>
      <c r="N19" s="23">
        <v>0</v>
      </c>
    </row>
    <row r="20" spans="2:14" x14ac:dyDescent="0.25">
      <c r="B20" s="19">
        <v>14</v>
      </c>
      <c r="C20" s="24"/>
      <c r="D20" s="24"/>
      <c r="E20" s="24"/>
      <c r="F20" s="22"/>
      <c r="G20" s="22"/>
      <c r="H20" s="104"/>
      <c r="I20" s="22"/>
      <c r="J20" s="22"/>
      <c r="K20" s="28"/>
      <c r="L20" s="28"/>
      <c r="M20" s="23">
        <v>0</v>
      </c>
      <c r="N20" s="23">
        <v>0</v>
      </c>
    </row>
    <row r="21" spans="2:14" x14ac:dyDescent="0.25">
      <c r="B21" s="19">
        <v>15</v>
      </c>
      <c r="C21" s="24"/>
      <c r="D21" s="24"/>
      <c r="E21" s="24"/>
      <c r="F21" s="22"/>
      <c r="G21" s="22"/>
      <c r="H21" s="104"/>
      <c r="I21" s="22"/>
      <c r="J21" s="22"/>
      <c r="K21" s="28"/>
      <c r="L21" s="28"/>
      <c r="M21" s="23">
        <v>0</v>
      </c>
      <c r="N21" s="23">
        <v>0</v>
      </c>
    </row>
    <row r="22" spans="2:14" x14ac:dyDescent="0.25">
      <c r="B22" s="19">
        <v>16</v>
      </c>
      <c r="C22" s="24"/>
      <c r="D22" s="24"/>
      <c r="E22" s="24"/>
      <c r="F22" s="22"/>
      <c r="G22" s="22"/>
      <c r="H22" s="104"/>
      <c r="I22" s="22"/>
      <c r="J22" s="22"/>
      <c r="K22" s="28"/>
      <c r="L22" s="28"/>
      <c r="M22" s="23">
        <v>0</v>
      </c>
      <c r="N22" s="23">
        <v>0</v>
      </c>
    </row>
    <row r="23" spans="2:14" x14ac:dyDescent="0.25">
      <c r="B23" s="19">
        <v>17</v>
      </c>
      <c r="C23" s="24"/>
      <c r="D23" s="24"/>
      <c r="E23" s="24"/>
      <c r="F23" s="22"/>
      <c r="G23" s="22"/>
      <c r="H23" s="104"/>
      <c r="I23" s="22"/>
      <c r="J23" s="22"/>
      <c r="K23" s="28"/>
      <c r="L23" s="28"/>
      <c r="M23" s="23">
        <v>0</v>
      </c>
      <c r="N23" s="23">
        <v>0</v>
      </c>
    </row>
    <row r="24" spans="2:14" x14ac:dyDescent="0.25">
      <c r="B24" s="19">
        <v>18</v>
      </c>
      <c r="C24" s="24"/>
      <c r="D24" s="24"/>
      <c r="E24" s="24"/>
      <c r="F24" s="22"/>
      <c r="G24" s="22"/>
      <c r="H24" s="104"/>
      <c r="I24" s="22"/>
      <c r="J24" s="22"/>
      <c r="K24" s="28"/>
      <c r="L24" s="28"/>
      <c r="M24" s="23">
        <v>0</v>
      </c>
      <c r="N24" s="23">
        <v>0</v>
      </c>
    </row>
    <row r="25" spans="2:14" x14ac:dyDescent="0.25">
      <c r="B25" s="19">
        <v>19</v>
      </c>
      <c r="C25" s="24"/>
      <c r="D25" s="24"/>
      <c r="E25" s="24"/>
      <c r="F25" s="22"/>
      <c r="G25" s="22"/>
      <c r="H25" s="104"/>
      <c r="I25" s="22"/>
      <c r="J25" s="22"/>
      <c r="K25" s="28"/>
      <c r="L25" s="28"/>
      <c r="M25" s="23">
        <v>0</v>
      </c>
      <c r="N25" s="23">
        <v>0</v>
      </c>
    </row>
    <row r="26" spans="2:14" x14ac:dyDescent="0.25">
      <c r="B26" s="19">
        <v>20</v>
      </c>
      <c r="C26" s="24"/>
      <c r="D26" s="24"/>
      <c r="E26" s="24"/>
      <c r="F26" s="22"/>
      <c r="G26" s="22"/>
      <c r="H26" s="104"/>
      <c r="I26" s="22"/>
      <c r="J26" s="22"/>
      <c r="K26" s="28"/>
      <c r="L26" s="28"/>
      <c r="M26" s="23">
        <v>0</v>
      </c>
      <c r="N26" s="23">
        <v>0</v>
      </c>
    </row>
    <row r="27" spans="2:14" x14ac:dyDescent="0.25">
      <c r="B27" s="19">
        <v>21</v>
      </c>
      <c r="C27" s="24"/>
      <c r="D27" s="24"/>
      <c r="E27" s="24"/>
      <c r="F27" s="22"/>
      <c r="G27" s="22"/>
      <c r="H27" s="104"/>
      <c r="I27" s="22"/>
      <c r="J27" s="22"/>
      <c r="K27" s="28"/>
      <c r="L27" s="28"/>
      <c r="M27" s="23">
        <v>0</v>
      </c>
      <c r="N27" s="23">
        <v>0</v>
      </c>
    </row>
    <row r="28" spans="2:14" x14ac:dyDescent="0.25">
      <c r="B28" s="19">
        <v>22</v>
      </c>
      <c r="C28" s="24"/>
      <c r="D28" s="24"/>
      <c r="E28" s="24"/>
      <c r="F28" s="22"/>
      <c r="G28" s="22"/>
      <c r="H28" s="104"/>
      <c r="I28" s="22"/>
      <c r="J28" s="22"/>
      <c r="K28" s="28"/>
      <c r="L28" s="28"/>
      <c r="M28" s="23">
        <v>0</v>
      </c>
      <c r="N28" s="23">
        <v>0</v>
      </c>
    </row>
    <row r="29" spans="2:14" x14ac:dyDescent="0.25">
      <c r="B29" s="19">
        <v>23</v>
      </c>
      <c r="C29" s="24"/>
      <c r="D29" s="24"/>
      <c r="E29" s="24"/>
      <c r="F29" s="22"/>
      <c r="G29" s="22"/>
      <c r="H29" s="104"/>
      <c r="I29" s="22"/>
      <c r="J29" s="22"/>
      <c r="K29" s="28"/>
      <c r="L29" s="28"/>
      <c r="M29" s="23">
        <v>0</v>
      </c>
      <c r="N29" s="23">
        <v>0</v>
      </c>
    </row>
    <row r="30" spans="2:14" x14ac:dyDescent="0.25">
      <c r="B30" s="19">
        <v>24</v>
      </c>
      <c r="C30" s="24"/>
      <c r="D30" s="24"/>
      <c r="E30" s="24"/>
      <c r="F30" s="22"/>
      <c r="G30" s="22"/>
      <c r="H30" s="104"/>
      <c r="I30" s="22"/>
      <c r="J30" s="22"/>
      <c r="K30" s="28"/>
      <c r="L30" s="28"/>
      <c r="M30" s="23">
        <v>0</v>
      </c>
      <c r="N30" s="23">
        <v>0</v>
      </c>
    </row>
    <row r="31" spans="2:14" ht="15.75" thickBot="1" x14ac:dyDescent="0.3">
      <c r="B31" s="32">
        <v>25</v>
      </c>
      <c r="C31" s="33"/>
      <c r="D31" s="33"/>
      <c r="E31" s="33"/>
      <c r="F31" s="34"/>
      <c r="G31" s="34"/>
      <c r="H31" s="105"/>
      <c r="I31" s="34"/>
      <c r="J31" s="34"/>
      <c r="K31" s="34"/>
      <c r="L31" s="34"/>
      <c r="M31" s="35">
        <v>0</v>
      </c>
      <c r="N31" s="35">
        <v>0</v>
      </c>
    </row>
    <row r="32" spans="2:14" x14ac:dyDescent="0.25">
      <c r="C32" s="216"/>
      <c r="D32" s="216"/>
      <c r="E32" s="97" t="e">
        <f>E33/(E33+E34)</f>
        <v>#DIV/0!</v>
      </c>
      <c r="J32" s="9" t="s">
        <v>24</v>
      </c>
      <c r="K32" s="9"/>
      <c r="L32" s="9"/>
      <c r="M32" s="31">
        <f>SUM(M7:M31)</f>
        <v>0</v>
      </c>
      <c r="N32" s="31">
        <f>SUM(N7:N31)</f>
        <v>0</v>
      </c>
    </row>
    <row r="33" spans="2:14" x14ac:dyDescent="0.25">
      <c r="C33" s="73" t="s">
        <v>131</v>
      </c>
      <c r="D33" s="72" t="s">
        <v>128</v>
      </c>
      <c r="E33" s="95">
        <f>SUMIF(E6:E31,"*Capital*",M6:M31)+ SUMIF(E6:E30, "*Capital*", N6:N31)</f>
        <v>0</v>
      </c>
      <c r="G33" s="72"/>
      <c r="H33" s="72"/>
      <c r="I33" s="106"/>
      <c r="J33" s="80" t="s">
        <v>43</v>
      </c>
      <c r="K33" s="80"/>
      <c r="L33" s="80"/>
      <c r="M33" s="81" t="b">
        <f>ROUND(M32,0.05)=ROUND('All Table 1 RevExpend'!F17,0.05)</f>
        <v>1</v>
      </c>
      <c r="N33" s="81" t="b">
        <f>ROUND(N32,0.05)=ROUND('All Table 1 RevExpend'!F38,0.05)</f>
        <v>1</v>
      </c>
    </row>
    <row r="34" spans="2:14" ht="15" customHeight="1" x14ac:dyDescent="0.25">
      <c r="C34" s="73" t="s">
        <v>129</v>
      </c>
      <c r="D34" s="72" t="s">
        <v>130</v>
      </c>
      <c r="E34" s="96">
        <f>SUMIF(E6:E31,"*Administrative*",M6:M31)+ SUMIF(E6:E30, "*Administrative*", N6:N31)</f>
        <v>0</v>
      </c>
      <c r="G34" s="72"/>
      <c r="H34" s="72"/>
      <c r="I34" s="106"/>
      <c r="J34" s="72"/>
      <c r="K34" s="72"/>
      <c r="L34" s="72"/>
      <c r="M34" s="72"/>
      <c r="N34" s="72"/>
    </row>
    <row r="35" spans="2:14" ht="15.75" customHeight="1" x14ac:dyDescent="0.25">
      <c r="C35" s="73"/>
      <c r="D35" s="72"/>
      <c r="E35" s="75"/>
      <c r="G35" s="72"/>
      <c r="H35" s="72"/>
      <c r="I35" s="106"/>
      <c r="J35" s="72"/>
      <c r="K35" s="72"/>
      <c r="L35" s="72"/>
      <c r="M35" s="72"/>
      <c r="N35" s="72"/>
    </row>
    <row r="36" spans="2:14" ht="14.25" customHeight="1" x14ac:dyDescent="0.25">
      <c r="B36" s="84"/>
      <c r="C36" s="217" t="s">
        <v>148</v>
      </c>
      <c r="D36" s="217"/>
      <c r="E36" s="217"/>
      <c r="F36" s="217"/>
      <c r="G36" s="229" t="s">
        <v>135</v>
      </c>
      <c r="H36" s="216"/>
      <c r="I36" s="216"/>
      <c r="J36" s="216"/>
      <c r="K36" s="216"/>
      <c r="L36" s="216"/>
      <c r="M36" s="216"/>
      <c r="N36" s="216"/>
    </row>
    <row r="37" spans="2:14" ht="15" customHeight="1" x14ac:dyDescent="0.25">
      <c r="C37" s="218"/>
      <c r="D37" s="218"/>
      <c r="E37" s="218"/>
      <c r="F37" s="218"/>
      <c r="G37" s="227" t="s">
        <v>133</v>
      </c>
      <c r="H37" s="227"/>
      <c r="I37" s="227"/>
      <c r="J37" s="227"/>
      <c r="K37" s="227"/>
      <c r="L37" s="227"/>
      <c r="M37" s="228"/>
      <c r="N37" s="78">
        <v>0</v>
      </c>
    </row>
    <row r="38" spans="2:14" x14ac:dyDescent="0.25">
      <c r="C38" s="202"/>
      <c r="D38" s="203"/>
      <c r="E38" s="203"/>
      <c r="F38" s="204"/>
      <c r="G38" s="227" t="s">
        <v>134</v>
      </c>
      <c r="H38" s="227"/>
      <c r="I38" s="227"/>
      <c r="J38" s="227"/>
      <c r="K38" s="227"/>
      <c r="L38" s="227"/>
      <c r="M38" s="228"/>
      <c r="N38" s="79" t="e">
        <f>N37/N32</f>
        <v>#DIV/0!</v>
      </c>
    </row>
    <row r="39" spans="2:14" ht="15" customHeight="1" x14ac:dyDescent="0.25">
      <c r="C39" s="205"/>
      <c r="D39" s="206"/>
      <c r="E39" s="206"/>
      <c r="F39" s="207"/>
      <c r="G39" s="239" t="s">
        <v>132</v>
      </c>
      <c r="H39" s="240"/>
      <c r="I39" s="240"/>
      <c r="J39" s="240"/>
      <c r="K39" s="240"/>
      <c r="L39" s="240"/>
      <c r="M39" s="241"/>
      <c r="N39" s="82" t="e">
        <f>IF(N38&gt;=15%,"TRUE")</f>
        <v>#DIV/0!</v>
      </c>
    </row>
    <row r="40" spans="2:14" x14ac:dyDescent="0.25">
      <c r="C40" s="205"/>
      <c r="D40" s="206"/>
      <c r="E40" s="206"/>
      <c r="F40" s="207"/>
      <c r="G40" s="72"/>
      <c r="H40" s="74"/>
      <c r="I40" s="106"/>
      <c r="J40" s="72"/>
      <c r="K40" s="72"/>
      <c r="L40" s="72"/>
      <c r="M40" s="128"/>
      <c r="N40" s="72"/>
    </row>
    <row r="41" spans="2:14" x14ac:dyDescent="0.25">
      <c r="C41" s="205"/>
      <c r="D41" s="206"/>
      <c r="E41" s="206"/>
      <c r="F41" s="207"/>
      <c r="G41" s="72"/>
      <c r="H41" s="74" t="s">
        <v>172</v>
      </c>
      <c r="I41" s="106"/>
      <c r="J41" s="72"/>
      <c r="K41" s="72"/>
      <c r="L41" s="72"/>
      <c r="M41" s="72"/>
      <c r="N41" s="72"/>
    </row>
    <row r="42" spans="2:14" x14ac:dyDescent="0.25">
      <c r="C42" s="208"/>
      <c r="D42" s="209"/>
      <c r="E42" s="209"/>
      <c r="F42" s="210"/>
      <c r="G42" s="72"/>
      <c r="H42" s="230"/>
      <c r="I42" s="231"/>
      <c r="J42" s="231"/>
      <c r="K42" s="231"/>
      <c r="L42" s="231"/>
      <c r="M42" s="231"/>
      <c r="N42" s="232"/>
    </row>
    <row r="43" spans="2:14" x14ac:dyDescent="0.25">
      <c r="C43" s="99"/>
      <c r="D43" s="99"/>
      <c r="E43" s="99"/>
      <c r="G43" s="72"/>
      <c r="H43" s="233"/>
      <c r="I43" s="234"/>
      <c r="J43" s="234"/>
      <c r="K43" s="234"/>
      <c r="L43" s="234"/>
      <c r="M43" s="234"/>
      <c r="N43" s="235"/>
    </row>
    <row r="44" spans="2:14" x14ac:dyDescent="0.25">
      <c r="C44" s="99"/>
      <c r="D44" s="99"/>
      <c r="E44" s="99"/>
      <c r="G44" s="72"/>
      <c r="H44" s="233"/>
      <c r="I44" s="234"/>
      <c r="J44" s="234"/>
      <c r="K44" s="234"/>
      <c r="L44" s="234"/>
      <c r="M44" s="234"/>
      <c r="N44" s="235"/>
    </row>
    <row r="45" spans="2:14" x14ac:dyDescent="0.25">
      <c r="G45" s="72"/>
      <c r="H45" s="236"/>
      <c r="I45" s="237"/>
      <c r="J45" s="237"/>
      <c r="K45" s="237"/>
      <c r="L45" s="237"/>
      <c r="M45" s="237"/>
      <c r="N45" s="238"/>
    </row>
    <row r="46" spans="2:14" x14ac:dyDescent="0.25">
      <c r="G46" s="72"/>
      <c r="H46" s="72"/>
      <c r="I46" s="106"/>
      <c r="J46" s="72"/>
      <c r="K46" s="72"/>
      <c r="L46" s="72"/>
      <c r="M46" s="72"/>
      <c r="N46" s="72"/>
    </row>
    <row r="47" spans="2:14" x14ac:dyDescent="0.25">
      <c r="C47" s="77"/>
      <c r="D47" s="77"/>
      <c r="E47" s="77"/>
    </row>
    <row r="48" spans="2:14" ht="15" customHeight="1" x14ac:dyDescent="0.25">
      <c r="C48" s="77"/>
      <c r="D48" s="77"/>
      <c r="E48" s="77"/>
    </row>
    <row r="49" spans="2:12" ht="15" customHeight="1" x14ac:dyDescent="0.25">
      <c r="C49" s="77"/>
      <c r="D49" s="77"/>
      <c r="E49" s="77"/>
      <c r="H49" s="2"/>
    </row>
    <row r="50" spans="2:12" x14ac:dyDescent="0.25">
      <c r="C50" s="77"/>
      <c r="D50" s="77"/>
      <c r="E50" s="77"/>
      <c r="I50" s="25"/>
    </row>
    <row r="51" spans="2:12" ht="15" hidden="1" customHeight="1" x14ac:dyDescent="0.25">
      <c r="B51" s="2"/>
      <c r="C51" s="2" t="s">
        <v>26</v>
      </c>
      <c r="D51" s="2" t="s">
        <v>39</v>
      </c>
      <c r="E51" s="2" t="s">
        <v>111</v>
      </c>
      <c r="I51" s="25" t="s">
        <v>44</v>
      </c>
      <c r="K51" s="2" t="s">
        <v>193</v>
      </c>
      <c r="L51" s="2" t="s">
        <v>193</v>
      </c>
    </row>
    <row r="52" spans="2:12" ht="15" hidden="1" customHeight="1" x14ac:dyDescent="0.25">
      <c r="B52" s="10"/>
      <c r="C52" s="20" t="s">
        <v>155</v>
      </c>
      <c r="D52" s="20" t="s">
        <v>13</v>
      </c>
      <c r="E52" s="20" t="s">
        <v>112</v>
      </c>
      <c r="F52" s="10"/>
      <c r="I52" s="107" t="s">
        <v>1</v>
      </c>
      <c r="K52" s="21" t="s">
        <v>190</v>
      </c>
      <c r="L52" s="21" t="s">
        <v>224</v>
      </c>
    </row>
    <row r="53" spans="2:12" ht="15" hidden="1" customHeight="1" x14ac:dyDescent="0.25">
      <c r="B53" s="10"/>
      <c r="C53" s="20" t="s">
        <v>2</v>
      </c>
      <c r="D53" s="20" t="s">
        <v>180</v>
      </c>
      <c r="E53" s="20" t="s">
        <v>113</v>
      </c>
      <c r="F53" s="10"/>
      <c r="I53" s="107" t="s">
        <v>3</v>
      </c>
      <c r="K53" s="21" t="s">
        <v>191</v>
      </c>
      <c r="L53" s="21" t="s">
        <v>228</v>
      </c>
    </row>
    <row r="54" spans="2:12" ht="15" hidden="1" customHeight="1" x14ac:dyDescent="0.25">
      <c r="B54" s="10"/>
      <c r="C54" s="20" t="s">
        <v>21</v>
      </c>
      <c r="D54" s="20" t="s">
        <v>19</v>
      </c>
      <c r="E54" s="20"/>
      <c r="F54" s="10"/>
      <c r="I54" s="107" t="s">
        <v>5</v>
      </c>
      <c r="K54" s="21" t="s">
        <v>192</v>
      </c>
      <c r="L54" s="21" t="s">
        <v>225</v>
      </c>
    </row>
    <row r="55" spans="2:12" ht="15" hidden="1" customHeight="1" x14ac:dyDescent="0.25">
      <c r="B55" s="10"/>
      <c r="C55" s="20" t="s">
        <v>22</v>
      </c>
      <c r="D55" s="20" t="s">
        <v>11</v>
      </c>
      <c r="E55" s="20"/>
      <c r="F55" s="10"/>
      <c r="I55" s="107" t="s">
        <v>7</v>
      </c>
    </row>
    <row r="56" spans="2:12" ht="36.75" hidden="1" x14ac:dyDescent="0.25">
      <c r="B56" s="10"/>
      <c r="C56" s="20" t="s">
        <v>23</v>
      </c>
      <c r="D56" s="20" t="s">
        <v>178</v>
      </c>
      <c r="E56" s="20"/>
      <c r="F56" s="10"/>
      <c r="I56" s="107" t="s">
        <v>48</v>
      </c>
    </row>
    <row r="57" spans="2:12" ht="36.75" hidden="1" x14ac:dyDescent="0.25">
      <c r="B57" s="10"/>
      <c r="C57" s="20" t="s">
        <v>4</v>
      </c>
      <c r="D57" s="20" t="s">
        <v>181</v>
      </c>
      <c r="E57" s="20"/>
      <c r="F57" s="10"/>
      <c r="I57" s="107" t="s">
        <v>49</v>
      </c>
    </row>
    <row r="58" spans="2:12" ht="24.75" hidden="1" x14ac:dyDescent="0.25">
      <c r="B58" s="10"/>
      <c r="C58" s="20" t="s">
        <v>6</v>
      </c>
      <c r="D58" s="20" t="s">
        <v>179</v>
      </c>
      <c r="E58" s="20"/>
      <c r="F58" s="10"/>
      <c r="I58" s="107" t="s">
        <v>50</v>
      </c>
    </row>
    <row r="59" spans="2:12" hidden="1" x14ac:dyDescent="0.25">
      <c r="B59" s="10"/>
      <c r="C59" s="20" t="s">
        <v>153</v>
      </c>
      <c r="D59" s="20" t="s">
        <v>14</v>
      </c>
      <c r="E59" s="20"/>
      <c r="F59" s="10"/>
      <c r="I59" s="107" t="s">
        <v>9</v>
      </c>
    </row>
    <row r="60" spans="2:12" hidden="1" x14ac:dyDescent="0.25">
      <c r="B60" s="10"/>
      <c r="C60" s="20" t="s">
        <v>8</v>
      </c>
      <c r="D60" s="20" t="s">
        <v>78</v>
      </c>
      <c r="E60" s="20"/>
      <c r="F60" s="10"/>
      <c r="I60" s="107" t="s">
        <v>15</v>
      </c>
    </row>
    <row r="61" spans="2:12" hidden="1" x14ac:dyDescent="0.25">
      <c r="B61" s="10"/>
      <c r="C61" s="10"/>
      <c r="D61" s="20" t="s">
        <v>15</v>
      </c>
      <c r="E61" s="20"/>
      <c r="F61" s="10"/>
      <c r="I61" s="107" t="s">
        <v>46</v>
      </c>
    </row>
    <row r="62" spans="2:12" ht="24.75" hidden="1" x14ac:dyDescent="0.25">
      <c r="B62" s="10"/>
      <c r="C62" s="10"/>
      <c r="D62" s="20" t="s">
        <v>10</v>
      </c>
      <c r="E62" s="20"/>
      <c r="F62" s="10"/>
      <c r="I62" s="107" t="s">
        <v>47</v>
      </c>
    </row>
    <row r="63" spans="2:12" hidden="1" x14ac:dyDescent="0.25">
      <c r="B63" s="10"/>
      <c r="C63" s="10"/>
      <c r="D63" s="20" t="s">
        <v>79</v>
      </c>
      <c r="E63" s="20"/>
      <c r="F63" s="10"/>
      <c r="I63" s="107" t="s">
        <v>154</v>
      </c>
    </row>
    <row r="64" spans="2:12" hidden="1" x14ac:dyDescent="0.25">
      <c r="B64" s="10"/>
      <c r="C64" s="10"/>
      <c r="D64" s="20" t="s">
        <v>41</v>
      </c>
      <c r="E64" s="20"/>
      <c r="F64" s="10"/>
    </row>
    <row r="65" spans="2:14" hidden="1" x14ac:dyDescent="0.25">
      <c r="B65" s="10"/>
      <c r="C65" s="10"/>
      <c r="D65" s="20" t="s">
        <v>16</v>
      </c>
      <c r="E65" s="20"/>
      <c r="F65" s="10"/>
    </row>
    <row r="66" spans="2:14" hidden="1" x14ac:dyDescent="0.25">
      <c r="B66" s="10"/>
      <c r="C66" s="10"/>
      <c r="D66" s="10" t="s">
        <v>8</v>
      </c>
      <c r="E66" s="10"/>
      <c r="F66" s="10"/>
    </row>
    <row r="67" spans="2:14" x14ac:dyDescent="0.25">
      <c r="B67" s="10"/>
      <c r="C67" s="10"/>
      <c r="D67" s="10"/>
      <c r="E67" s="10"/>
      <c r="F67" s="10"/>
      <c r="H67" s="223"/>
      <c r="I67" s="223"/>
      <c r="J67" s="223"/>
      <c r="K67" s="223"/>
      <c r="L67" s="223"/>
      <c r="M67" s="223"/>
      <c r="N67" s="223"/>
    </row>
    <row r="68" spans="2:14" x14ac:dyDescent="0.25">
      <c r="H68" s="223"/>
      <c r="I68" s="223"/>
      <c r="J68" s="223"/>
      <c r="K68" s="223"/>
      <c r="L68" s="223"/>
      <c r="M68" s="223"/>
      <c r="N68" s="223"/>
    </row>
    <row r="69" spans="2:14" x14ac:dyDescent="0.25">
      <c r="H69" s="223"/>
      <c r="I69" s="223"/>
      <c r="J69" s="223"/>
      <c r="K69" s="223"/>
      <c r="L69" s="223"/>
      <c r="M69" s="223"/>
      <c r="N69" s="223"/>
    </row>
    <row r="70" spans="2:14" x14ac:dyDescent="0.25">
      <c r="H70" s="223"/>
      <c r="I70" s="223"/>
      <c r="J70" s="223"/>
      <c r="K70" s="223"/>
      <c r="L70" s="223"/>
      <c r="M70" s="223"/>
      <c r="N70" s="223"/>
    </row>
    <row r="71" spans="2:14" x14ac:dyDescent="0.25">
      <c r="H71" s="223"/>
      <c r="I71" s="223"/>
      <c r="J71" s="223"/>
      <c r="K71" s="223"/>
      <c r="L71" s="223"/>
      <c r="M71" s="223"/>
      <c r="N71" s="223"/>
    </row>
    <row r="74" spans="2:14" ht="11.45" customHeight="1" x14ac:dyDescent="0.25"/>
  </sheetData>
  <mergeCells count="13">
    <mergeCell ref="C38:F42"/>
    <mergeCell ref="H67:N71"/>
    <mergeCell ref="B2:N2"/>
    <mergeCell ref="B3:N3"/>
    <mergeCell ref="B4:N4"/>
    <mergeCell ref="B5:N5"/>
    <mergeCell ref="G37:M37"/>
    <mergeCell ref="C32:D32"/>
    <mergeCell ref="G38:M38"/>
    <mergeCell ref="G36:N36"/>
    <mergeCell ref="H42:N45"/>
    <mergeCell ref="G39:M39"/>
    <mergeCell ref="C36:F37"/>
  </mergeCells>
  <conditionalFormatting sqref="M33:N33">
    <cfRule type="containsText" dxfId="32" priority="10" operator="containsText" text="false">
      <formula>NOT(ISERROR(SEARCH("false",M33)))</formula>
    </cfRule>
    <cfRule type="containsText" dxfId="31" priority="11" operator="containsText" text="true">
      <formula>NOT(ISERROR(SEARCH("true",M33)))</formula>
    </cfRule>
    <cfRule type="containsText" dxfId="30" priority="14" operator="containsText" text="False">
      <formula>NOT(ISERROR(SEARCH("False",M33)))</formula>
    </cfRule>
    <cfRule type="containsText" dxfId="29" priority="15" operator="containsText" text="true">
      <formula>NOT(ISERROR(SEARCH("true",M33)))</formula>
    </cfRule>
    <cfRule type="containsText" dxfId="28" priority="16" operator="containsText" text="true">
      <formula>NOT(ISERROR(SEARCH("true",M33)))</formula>
    </cfRule>
    <cfRule type="containsText" dxfId="27" priority="17" operator="containsText" text="FALSE">
      <formula>NOT(ISERROR(SEARCH("FALSE",M33)))</formula>
    </cfRule>
  </conditionalFormatting>
  <conditionalFormatting sqref="N33">
    <cfRule type="containsText" dxfId="26" priority="12" operator="containsText" text="false">
      <formula>NOT(ISERROR(SEARCH("false",N33)))</formula>
    </cfRule>
    <cfRule type="containsText" dxfId="25" priority="13" operator="containsText" text="true">
      <formula>NOT(ISERROR(SEARCH("true",N33)))</formula>
    </cfRule>
  </conditionalFormatting>
  <conditionalFormatting sqref="N38">
    <cfRule type="cellIs" dxfId="24" priority="3" operator="greaterThan">
      <formula>0.5</formula>
    </cfRule>
  </conditionalFormatting>
  <conditionalFormatting sqref="N39">
    <cfRule type="containsText" dxfId="23" priority="1" operator="containsText" text="TRUE">
      <formula>NOT(ISERROR(SEARCH("TRUE",N39)))</formula>
    </cfRule>
    <cfRule type="cellIs" dxfId="22" priority="2" operator="equal">
      <formula>FALSE</formula>
    </cfRule>
  </conditionalFormatting>
  <dataValidations count="6">
    <dataValidation type="list" allowBlank="1" showInputMessage="1" showErrorMessage="1" sqref="I7:I31" xr:uid="{00000000-0002-0000-0500-000000000000}">
      <formula1>$I$52:$I$63</formula1>
    </dataValidation>
    <dataValidation type="list" allowBlank="1" showInputMessage="1" showErrorMessage="1" sqref="C7:C31" xr:uid="{00000000-0002-0000-0500-000001000000}">
      <formula1>$C$52:$C$60</formula1>
    </dataValidation>
    <dataValidation type="list" allowBlank="1" showInputMessage="1" showErrorMessage="1" sqref="D7:D31" xr:uid="{00000000-0002-0000-0500-000003000000}">
      <formula1>$D$52:$D$66</formula1>
    </dataValidation>
    <dataValidation type="list" allowBlank="1" showInputMessage="1" showErrorMessage="1" sqref="E7:E31" xr:uid="{00000000-0002-0000-0500-000004000000}">
      <formula1>$E$52:$E$53</formula1>
    </dataValidation>
    <dataValidation type="list" allowBlank="1" showInputMessage="1" showErrorMessage="1" sqref="K7:K31" xr:uid="{A2E414F6-681D-4D89-B029-710F82BCA103}">
      <formula1>$K$52:$K$54</formula1>
    </dataValidation>
    <dataValidation type="list" allowBlank="1" showInputMessage="1" showErrorMessage="1" sqref="L7:L31" xr:uid="{31D8B140-E3FC-4742-8EF4-4C14B120FDBE}">
      <formula1>$L$52:$L$54</formula1>
    </dataValidation>
  </dataValidations>
  <printOptions horizontalCentered="1"/>
  <pageMargins left="0.2" right="0.2" top="0.5" bottom="0.25" header="0.3" footer="0.3"/>
  <pageSetup scale="4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N59"/>
  <sheetViews>
    <sheetView showGridLines="0" view="pageBreakPreview" zoomScale="80" zoomScaleNormal="130" zoomScaleSheetLayoutView="80" workbookViewId="0">
      <selection activeCell="G17" sqref="G17"/>
    </sheetView>
  </sheetViews>
  <sheetFormatPr defaultColWidth="9.140625" defaultRowHeight="15" x14ac:dyDescent="0.25"/>
  <cols>
    <col min="1" max="1" width="3.85546875" customWidth="1"/>
    <col min="2" max="2" width="4.5703125" style="1" customWidth="1"/>
    <col min="3" max="3" width="11.85546875" customWidth="1"/>
    <col min="4" max="5" width="15.7109375" customWidth="1"/>
    <col min="6" max="6" width="1.7109375" customWidth="1"/>
    <col min="7" max="7" width="15.7109375" customWidth="1"/>
    <col min="8" max="8" width="2.140625" customWidth="1"/>
    <col min="9" max="9" width="24.28515625" customWidth="1"/>
    <col min="10" max="10" width="23.5703125" customWidth="1"/>
    <col min="11" max="11" width="2.7109375" customWidth="1"/>
  </cols>
  <sheetData>
    <row r="1" spans="1:14" ht="15" customHeight="1" x14ac:dyDescent="0.25"/>
    <row r="2" spans="1:14" ht="15" customHeight="1" x14ac:dyDescent="0.25">
      <c r="B2" s="143" t="s">
        <v>83</v>
      </c>
      <c r="C2" s="143"/>
      <c r="D2" s="143"/>
      <c r="E2" s="143"/>
      <c r="F2" s="143"/>
      <c r="G2" s="143"/>
      <c r="H2" s="143"/>
      <c r="I2" s="143"/>
      <c r="J2" s="143"/>
    </row>
    <row r="3" spans="1:14" ht="15" customHeight="1" x14ac:dyDescent="0.25">
      <c r="B3" s="143" t="s">
        <v>226</v>
      </c>
      <c r="C3" s="143"/>
      <c r="D3" s="143"/>
      <c r="E3" s="143"/>
      <c r="F3" s="143"/>
      <c r="G3" s="143"/>
      <c r="H3" s="143"/>
      <c r="I3" s="143"/>
      <c r="J3" s="143"/>
    </row>
    <row r="4" spans="1:14" ht="20.100000000000001" customHeight="1" x14ac:dyDescent="0.25">
      <c r="B4" s="198" t="s">
        <v>64</v>
      </c>
      <c r="C4" s="199"/>
      <c r="D4" s="199"/>
      <c r="E4" s="199"/>
      <c r="F4" s="199"/>
      <c r="G4" s="199"/>
      <c r="H4" s="199"/>
      <c r="I4" s="199"/>
      <c r="J4" s="199"/>
    </row>
    <row r="5" spans="1:14" x14ac:dyDescent="0.25">
      <c r="C5" s="18"/>
      <c r="D5" s="18"/>
      <c r="E5" s="18"/>
      <c r="F5" s="18"/>
      <c r="G5" s="18"/>
      <c r="H5" s="18"/>
      <c r="I5" s="18"/>
    </row>
    <row r="6" spans="1:14" ht="15" customHeight="1" x14ac:dyDescent="0.25">
      <c r="B6" s="16" t="s">
        <v>35</v>
      </c>
      <c r="C6" s="193" t="s">
        <v>125</v>
      </c>
      <c r="D6" s="193"/>
      <c r="E6" s="193"/>
      <c r="F6" s="193"/>
      <c r="G6" s="193"/>
      <c r="H6" s="193"/>
      <c r="I6" s="91"/>
      <c r="J6" s="7" t="s">
        <v>118</v>
      </c>
    </row>
    <row r="7" spans="1:14" ht="15" customHeight="1" x14ac:dyDescent="0.25">
      <c r="B7" s="16" t="s">
        <v>36</v>
      </c>
      <c r="C7" s="193" t="s">
        <v>119</v>
      </c>
      <c r="D7" s="193"/>
      <c r="E7" s="193"/>
      <c r="F7" s="193"/>
      <c r="G7" s="193"/>
      <c r="H7" s="193"/>
      <c r="I7" s="91"/>
      <c r="J7" s="7" t="s">
        <v>118</v>
      </c>
    </row>
    <row r="8" spans="1:14" ht="15" customHeight="1" x14ac:dyDescent="0.25">
      <c r="B8" s="16"/>
      <c r="C8" s="13"/>
      <c r="D8" s="13"/>
      <c r="E8" s="13"/>
      <c r="F8" s="13"/>
      <c r="G8" s="13"/>
      <c r="H8" s="13"/>
      <c r="I8" s="7"/>
      <c r="J8" s="7"/>
    </row>
    <row r="9" spans="1:14" ht="32.25" customHeight="1" x14ac:dyDescent="0.25">
      <c r="B9" s="116" t="s">
        <v>37</v>
      </c>
      <c r="C9" s="188" t="s">
        <v>150</v>
      </c>
      <c r="D9" s="188"/>
      <c r="E9" s="188"/>
      <c r="F9" s="188"/>
      <c r="G9" s="188"/>
      <c r="H9" s="188"/>
      <c r="I9" s="188"/>
      <c r="J9" s="188"/>
    </row>
    <row r="10" spans="1:14" ht="45" customHeight="1" x14ac:dyDescent="0.25">
      <c r="B10" s="12"/>
      <c r="C10" s="243"/>
      <c r="D10" s="244"/>
      <c r="E10" s="244"/>
      <c r="F10" s="244"/>
      <c r="G10" s="244"/>
      <c r="H10" s="244"/>
      <c r="I10" s="244"/>
      <c r="J10" s="245"/>
      <c r="N10" t="s">
        <v>75</v>
      </c>
    </row>
    <row r="12" spans="1:14" x14ac:dyDescent="0.25">
      <c r="B12" s="118" t="s">
        <v>166</v>
      </c>
      <c r="C12" s="2" t="s">
        <v>170</v>
      </c>
      <c r="J12" s="25"/>
    </row>
    <row r="13" spans="1:14" x14ac:dyDescent="0.25">
      <c r="B13" s="118"/>
      <c r="C13" s="130" t="s">
        <v>175</v>
      </c>
      <c r="J13" s="25"/>
    </row>
    <row r="14" spans="1:14" x14ac:dyDescent="0.25">
      <c r="B14" s="118"/>
      <c r="C14" s="2"/>
      <c r="G14" s="1" t="s">
        <v>165</v>
      </c>
      <c r="J14" s="25"/>
    </row>
    <row r="15" spans="1:14" x14ac:dyDescent="0.25">
      <c r="A15" s="2"/>
      <c r="B15" s="122"/>
      <c r="C15" s="56"/>
      <c r="D15" s="114" t="s">
        <v>160</v>
      </c>
      <c r="E15" s="108">
        <f>'All Table 1 RevExpend'!H20</f>
        <v>0</v>
      </c>
      <c r="F15" s="2"/>
      <c r="G15" s="113">
        <v>0</v>
      </c>
    </row>
    <row r="16" spans="1:14" x14ac:dyDescent="0.25">
      <c r="B16" s="121"/>
      <c r="C16" s="56"/>
      <c r="D16" s="114" t="s">
        <v>161</v>
      </c>
      <c r="E16" s="108">
        <f>'All Table 1 RevExpend'!H41</f>
        <v>0</v>
      </c>
      <c r="F16" s="2"/>
      <c r="G16" s="113">
        <v>0</v>
      </c>
    </row>
    <row r="17" spans="2:14" s="2" customFormat="1" x14ac:dyDescent="0.25">
      <c r="B17" s="122"/>
      <c r="D17" s="56" t="s">
        <v>20</v>
      </c>
      <c r="E17" s="108">
        <f>E15+E16</f>
        <v>0</v>
      </c>
      <c r="G17" s="108">
        <f>G15+G16</f>
        <v>0</v>
      </c>
    </row>
    <row r="18" spans="2:14" s="2" customFormat="1" x14ac:dyDescent="0.25">
      <c r="B18" s="122"/>
    </row>
    <row r="19" spans="2:14" s="2" customFormat="1" x14ac:dyDescent="0.25">
      <c r="B19" s="117" t="s">
        <v>167</v>
      </c>
      <c r="C19" s="2" t="s">
        <v>176</v>
      </c>
    </row>
    <row r="20" spans="2:14" ht="57" customHeight="1" x14ac:dyDescent="0.25">
      <c r="B20" s="120"/>
      <c r="C20" s="186"/>
      <c r="D20" s="186"/>
      <c r="E20" s="186"/>
      <c r="F20" s="186"/>
      <c r="G20" s="186"/>
      <c r="H20" s="186"/>
      <c r="I20" s="186"/>
      <c r="J20" s="186"/>
      <c r="N20" t="s">
        <v>75</v>
      </c>
    </row>
    <row r="22" spans="2:14" ht="23.25" customHeight="1" x14ac:dyDescent="0.25">
      <c r="B22" s="118" t="s">
        <v>168</v>
      </c>
      <c r="C22" s="188" t="s">
        <v>147</v>
      </c>
      <c r="D22" s="188"/>
      <c r="E22" s="188"/>
      <c r="F22" s="188"/>
      <c r="G22" s="188"/>
      <c r="H22" s="188"/>
      <c r="I22" s="188"/>
      <c r="J22" s="188"/>
    </row>
    <row r="23" spans="2:14" x14ac:dyDescent="0.25">
      <c r="C23" s="194" t="s">
        <v>142</v>
      </c>
      <c r="D23" s="196"/>
      <c r="E23" s="246" t="s">
        <v>139</v>
      </c>
      <c r="F23" s="247"/>
      <c r="G23" s="247"/>
      <c r="H23" s="248"/>
      <c r="I23" s="98" t="s">
        <v>151</v>
      </c>
      <c r="J23" s="86" t="s">
        <v>145</v>
      </c>
    </row>
    <row r="24" spans="2:14" ht="23.1" customHeight="1" x14ac:dyDescent="0.25">
      <c r="C24" s="189"/>
      <c r="D24" s="201"/>
      <c r="E24" s="189"/>
      <c r="F24" s="190"/>
      <c r="G24" s="190"/>
      <c r="H24" s="201"/>
      <c r="I24" s="125">
        <v>0</v>
      </c>
      <c r="J24" s="93"/>
    </row>
    <row r="25" spans="2:14" ht="23.1" customHeight="1" x14ac:dyDescent="0.25">
      <c r="C25" s="189"/>
      <c r="D25" s="201"/>
      <c r="E25" s="189"/>
      <c r="F25" s="190"/>
      <c r="G25" s="190"/>
      <c r="H25" s="201"/>
      <c r="I25" s="125">
        <v>0</v>
      </c>
      <c r="J25" s="93"/>
    </row>
    <row r="26" spans="2:14" ht="23.1" customHeight="1" x14ac:dyDescent="0.25">
      <c r="C26" s="189"/>
      <c r="D26" s="201"/>
      <c r="E26" s="189"/>
      <c r="F26" s="190"/>
      <c r="G26" s="190"/>
      <c r="H26" s="201"/>
      <c r="I26" s="125">
        <v>0</v>
      </c>
      <c r="J26" s="93"/>
    </row>
    <row r="27" spans="2:14" ht="23.1" customHeight="1" x14ac:dyDescent="0.25">
      <c r="C27" s="189"/>
      <c r="D27" s="201"/>
      <c r="E27" s="189"/>
      <c r="F27" s="190"/>
      <c r="G27" s="190"/>
      <c r="H27" s="201"/>
      <c r="I27" s="125">
        <v>0</v>
      </c>
      <c r="J27" s="93"/>
    </row>
    <row r="28" spans="2:14" ht="23.1" customHeight="1" x14ac:dyDescent="0.25">
      <c r="C28" s="189"/>
      <c r="D28" s="201"/>
      <c r="E28" s="189"/>
      <c r="F28" s="190"/>
      <c r="G28" s="190"/>
      <c r="H28" s="201"/>
      <c r="I28" s="125">
        <v>0</v>
      </c>
      <c r="J28" s="93"/>
    </row>
    <row r="30" spans="2:14" x14ac:dyDescent="0.25">
      <c r="B30" s="124" t="s">
        <v>138</v>
      </c>
      <c r="C30" s="2" t="s">
        <v>159</v>
      </c>
      <c r="I30" s="249"/>
      <c r="J30" s="250"/>
    </row>
    <row r="32" spans="2:14" x14ac:dyDescent="0.25">
      <c r="B32" s="124" t="s">
        <v>156</v>
      </c>
      <c r="C32" s="2" t="s">
        <v>103</v>
      </c>
    </row>
    <row r="33" spans="3:10" ht="48.75" customHeight="1" x14ac:dyDescent="0.25">
      <c r="D33" s="9" t="s">
        <v>66</v>
      </c>
      <c r="E33" s="9" t="s">
        <v>67</v>
      </c>
      <c r="G33" s="25" t="s">
        <v>177</v>
      </c>
      <c r="I33" s="197" t="s">
        <v>114</v>
      </c>
      <c r="J33" s="197"/>
    </row>
    <row r="34" spans="3:10" x14ac:dyDescent="0.25">
      <c r="C34" s="50" t="s">
        <v>100</v>
      </c>
      <c r="D34" s="92"/>
      <c r="E34" s="92"/>
      <c r="F34" s="5"/>
      <c r="G34" s="92"/>
      <c r="H34" s="5"/>
      <c r="I34" s="242"/>
      <c r="J34" s="242"/>
    </row>
    <row r="35" spans="3:10" x14ac:dyDescent="0.25">
      <c r="C35" s="50" t="s">
        <v>101</v>
      </c>
      <c r="D35" s="92"/>
      <c r="E35" s="92"/>
      <c r="F35" s="5"/>
      <c r="G35" s="92"/>
      <c r="H35" s="5"/>
      <c r="I35" s="242"/>
      <c r="J35" s="242"/>
    </row>
    <row r="36" spans="3:10" x14ac:dyDescent="0.25">
      <c r="C36" s="50" t="s">
        <v>78</v>
      </c>
      <c r="D36" s="92"/>
      <c r="E36" s="92"/>
      <c r="F36" s="5"/>
      <c r="G36" s="92"/>
      <c r="H36" s="5"/>
      <c r="I36" s="242"/>
      <c r="J36" s="242"/>
    </row>
    <row r="57" spans="5:10" x14ac:dyDescent="0.25">
      <c r="E57" t="s">
        <v>66</v>
      </c>
      <c r="I57" t="s">
        <v>17</v>
      </c>
      <c r="J57" t="s">
        <v>140</v>
      </c>
    </row>
    <row r="58" spans="5:10" x14ac:dyDescent="0.25">
      <c r="E58" t="s">
        <v>67</v>
      </c>
      <c r="I58" t="s">
        <v>18</v>
      </c>
      <c r="J58" t="s">
        <v>144</v>
      </c>
    </row>
    <row r="59" spans="5:10" x14ac:dyDescent="0.25">
      <c r="E59" t="s">
        <v>74</v>
      </c>
    </row>
  </sheetData>
  <sheetProtection selectLockedCells="1"/>
  <mergeCells count="26">
    <mergeCell ref="C26:D26"/>
    <mergeCell ref="C27:D27"/>
    <mergeCell ref="E27:H27"/>
    <mergeCell ref="C20:J20"/>
    <mergeCell ref="I30:J30"/>
    <mergeCell ref="B2:J2"/>
    <mergeCell ref="B3:J3"/>
    <mergeCell ref="B4:J4"/>
    <mergeCell ref="C6:H6"/>
    <mergeCell ref="C7:H7"/>
    <mergeCell ref="I36:J36"/>
    <mergeCell ref="C9:J9"/>
    <mergeCell ref="C10:J10"/>
    <mergeCell ref="I33:J33"/>
    <mergeCell ref="I34:J34"/>
    <mergeCell ref="I35:J35"/>
    <mergeCell ref="C22:J22"/>
    <mergeCell ref="C28:D28"/>
    <mergeCell ref="C23:D23"/>
    <mergeCell ref="E23:H23"/>
    <mergeCell ref="E24:H24"/>
    <mergeCell ref="E25:H25"/>
    <mergeCell ref="E26:H26"/>
    <mergeCell ref="E28:H28"/>
    <mergeCell ref="C24:D24"/>
    <mergeCell ref="C25:D25"/>
  </mergeCells>
  <dataValidations count="2">
    <dataValidation type="list" allowBlank="1" showInputMessage="1" sqref="D34:E36 G34:G36 I30" xr:uid="{00000000-0002-0000-0600-000000000000}">
      <formula1>$I$57:$I$58</formula1>
    </dataValidation>
    <dataValidation type="list" allowBlank="1" showInputMessage="1" showErrorMessage="1" sqref="J24:J28" xr:uid="{00000000-0002-0000-0600-000001000000}">
      <formula1>$J$57:$J$58</formula1>
    </dataValidation>
  </dataValidations>
  <printOptions horizontalCentered="1"/>
  <pageMargins left="0.2" right="0.45" top="0.5" bottom="0.5" header="0.3" footer="0.3"/>
  <pageSetup scale="84"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R43"/>
  <sheetViews>
    <sheetView showGridLines="0" view="pageBreakPreview" zoomScale="85" zoomScaleNormal="80" zoomScaleSheetLayoutView="85" workbookViewId="0">
      <selection activeCell="J7" sqref="J7"/>
    </sheetView>
  </sheetViews>
  <sheetFormatPr defaultColWidth="9.140625" defaultRowHeight="15" x14ac:dyDescent="0.25"/>
  <cols>
    <col min="1" max="1" width="2.85546875" customWidth="1"/>
    <col min="2" max="2" width="4.5703125" bestFit="1" customWidth="1"/>
    <col min="3" max="3" width="17.28515625" customWidth="1"/>
    <col min="4" max="4" width="18.140625" customWidth="1"/>
    <col min="5" max="5" width="42.5703125" customWidth="1"/>
    <col min="6" max="6" width="29.7109375" customWidth="1"/>
    <col min="7" max="7" width="13.7109375" customWidth="1"/>
    <col min="8" max="8" width="12.140625" customWidth="1"/>
    <col min="9" max="9" width="29.28515625" customWidth="1"/>
    <col min="10" max="10" width="19.85546875" customWidth="1"/>
    <col min="11" max="11" width="16.7109375" bestFit="1" customWidth="1"/>
    <col min="12" max="14" width="16.7109375" customWidth="1"/>
    <col min="15" max="15" width="1.140625" customWidth="1"/>
  </cols>
  <sheetData>
    <row r="1" spans="2:18" ht="15" customHeight="1" x14ac:dyDescent="0.25"/>
    <row r="2" spans="2:18" ht="15" customHeight="1" x14ac:dyDescent="0.25">
      <c r="B2" s="251" t="s">
        <v>83</v>
      </c>
      <c r="C2" s="251"/>
      <c r="D2" s="251"/>
      <c r="E2" s="251"/>
      <c r="F2" s="251"/>
      <c r="G2" s="251"/>
      <c r="H2" s="251"/>
      <c r="I2" s="251"/>
      <c r="J2" s="251"/>
      <c r="K2" s="251"/>
      <c r="L2" s="251"/>
      <c r="M2" s="251"/>
      <c r="N2" s="251"/>
    </row>
    <row r="3" spans="2:18" ht="15" customHeight="1" x14ac:dyDescent="0.25">
      <c r="B3" s="252" t="s">
        <v>226</v>
      </c>
      <c r="C3" s="252"/>
      <c r="D3" s="252"/>
      <c r="E3" s="252"/>
      <c r="F3" s="252"/>
      <c r="G3" s="252"/>
      <c r="H3" s="252"/>
      <c r="I3" s="252"/>
      <c r="J3" s="252"/>
      <c r="K3" s="252"/>
      <c r="L3" s="252"/>
      <c r="M3" s="252"/>
      <c r="N3" s="252"/>
    </row>
    <row r="4" spans="2:18" ht="18.75" x14ac:dyDescent="0.25">
      <c r="B4" s="211" t="s">
        <v>73</v>
      </c>
      <c r="C4" s="179"/>
      <c r="D4" s="179"/>
      <c r="E4" s="179"/>
      <c r="F4" s="179"/>
      <c r="G4" s="179"/>
      <c r="H4" s="179"/>
      <c r="I4" s="179"/>
      <c r="J4" s="179"/>
      <c r="K4" s="179"/>
      <c r="L4" s="179"/>
      <c r="M4" s="179"/>
      <c r="N4" s="179"/>
    </row>
    <row r="5" spans="2:18" ht="34.5" customHeight="1" x14ac:dyDescent="0.25">
      <c r="B5" s="224" t="s">
        <v>184</v>
      </c>
      <c r="C5" s="225"/>
      <c r="D5" s="225"/>
      <c r="E5" s="225"/>
      <c r="F5" s="225"/>
      <c r="G5" s="225"/>
      <c r="H5" s="225"/>
      <c r="I5" s="225"/>
      <c r="J5" s="225"/>
      <c r="K5" s="225"/>
      <c r="L5" s="225"/>
      <c r="M5" s="225"/>
      <c r="N5" s="225"/>
    </row>
    <row r="6" spans="2:18" ht="60.75" thickBot="1" x14ac:dyDescent="0.3">
      <c r="B6" s="36" t="s">
        <v>45</v>
      </c>
      <c r="C6" s="3" t="s">
        <v>53</v>
      </c>
      <c r="D6" s="3" t="s">
        <v>52</v>
      </c>
      <c r="E6" s="36" t="s">
        <v>0</v>
      </c>
      <c r="F6" s="37" t="s">
        <v>51</v>
      </c>
      <c r="G6" s="38" t="s">
        <v>227</v>
      </c>
      <c r="H6" s="4" t="s">
        <v>54</v>
      </c>
      <c r="I6" s="38" t="s">
        <v>124</v>
      </c>
      <c r="J6" s="38" t="s">
        <v>230</v>
      </c>
      <c r="K6" s="36" t="s">
        <v>40</v>
      </c>
      <c r="L6" s="36" t="s">
        <v>42</v>
      </c>
      <c r="M6" s="36" t="s">
        <v>158</v>
      </c>
      <c r="N6" s="110" t="s">
        <v>157</v>
      </c>
      <c r="R6">
        <v>1</v>
      </c>
    </row>
    <row r="7" spans="2:18" x14ac:dyDescent="0.25">
      <c r="B7" s="26">
        <v>1</v>
      </c>
      <c r="C7" s="27"/>
      <c r="D7" s="27"/>
      <c r="E7" s="28"/>
      <c r="F7" s="28"/>
      <c r="G7" s="103"/>
      <c r="H7" s="28"/>
      <c r="I7" s="28"/>
      <c r="J7" s="28"/>
      <c r="K7" s="29">
        <v>0</v>
      </c>
      <c r="L7" s="29">
        <v>0</v>
      </c>
      <c r="M7" s="29">
        <v>0</v>
      </c>
      <c r="N7" s="111">
        <f>K7+L7+M7</f>
        <v>0</v>
      </c>
    </row>
    <row r="8" spans="2:18" x14ac:dyDescent="0.25">
      <c r="B8" s="19">
        <v>2</v>
      </c>
      <c r="C8" s="27"/>
      <c r="D8" s="27"/>
      <c r="E8" s="22"/>
      <c r="F8" s="22"/>
      <c r="G8" s="104"/>
      <c r="H8" s="22"/>
      <c r="I8" s="22"/>
      <c r="J8" s="28"/>
      <c r="K8" s="23">
        <v>0</v>
      </c>
      <c r="L8" s="23">
        <v>0</v>
      </c>
      <c r="M8" s="23">
        <v>0</v>
      </c>
      <c r="N8" s="111">
        <f t="shared" ref="N8:N21" si="0">K8+L8+M8</f>
        <v>0</v>
      </c>
    </row>
    <row r="9" spans="2:18" x14ac:dyDescent="0.25">
      <c r="B9" s="19">
        <v>3</v>
      </c>
      <c r="C9" s="27"/>
      <c r="D9" s="27"/>
      <c r="E9" s="22"/>
      <c r="F9" s="22"/>
      <c r="G9" s="104"/>
      <c r="H9" s="22"/>
      <c r="I9" s="22"/>
      <c r="J9" s="28"/>
      <c r="K9" s="23">
        <v>0</v>
      </c>
      <c r="L9" s="23">
        <v>0</v>
      </c>
      <c r="M9" s="23">
        <v>0</v>
      </c>
      <c r="N9" s="111">
        <f t="shared" si="0"/>
        <v>0</v>
      </c>
    </row>
    <row r="10" spans="2:18" x14ac:dyDescent="0.25">
      <c r="B10" s="19">
        <v>4</v>
      </c>
      <c r="C10" s="27"/>
      <c r="D10" s="27"/>
      <c r="E10" s="22"/>
      <c r="F10" s="22"/>
      <c r="G10" s="104"/>
      <c r="H10" s="22"/>
      <c r="I10" s="22"/>
      <c r="J10" s="28"/>
      <c r="K10" s="23">
        <v>0</v>
      </c>
      <c r="L10" s="23">
        <v>0</v>
      </c>
      <c r="M10" s="23">
        <v>0</v>
      </c>
      <c r="N10" s="111">
        <f t="shared" si="0"/>
        <v>0</v>
      </c>
    </row>
    <row r="11" spans="2:18" x14ac:dyDescent="0.25">
      <c r="B11" s="19">
        <v>5</v>
      </c>
      <c r="C11" s="27"/>
      <c r="D11" s="27"/>
      <c r="E11" s="22"/>
      <c r="F11" s="22"/>
      <c r="G11" s="104"/>
      <c r="H11" s="22"/>
      <c r="I11" s="22"/>
      <c r="J11" s="28"/>
      <c r="K11" s="23">
        <v>0</v>
      </c>
      <c r="L11" s="23">
        <v>0</v>
      </c>
      <c r="M11" s="23">
        <v>0</v>
      </c>
      <c r="N11" s="111">
        <f t="shared" si="0"/>
        <v>0</v>
      </c>
    </row>
    <row r="12" spans="2:18" x14ac:dyDescent="0.25">
      <c r="B12" s="19">
        <v>6</v>
      </c>
      <c r="C12" s="27"/>
      <c r="D12" s="27"/>
      <c r="E12" s="22"/>
      <c r="F12" s="22"/>
      <c r="G12" s="104"/>
      <c r="H12" s="22"/>
      <c r="I12" s="22"/>
      <c r="J12" s="28"/>
      <c r="K12" s="23">
        <v>0</v>
      </c>
      <c r="L12" s="23">
        <v>0</v>
      </c>
      <c r="M12" s="23">
        <v>0</v>
      </c>
      <c r="N12" s="111">
        <f t="shared" si="0"/>
        <v>0</v>
      </c>
    </row>
    <row r="13" spans="2:18" x14ac:dyDescent="0.25">
      <c r="B13" s="26">
        <v>7</v>
      </c>
      <c r="C13" s="27"/>
      <c r="D13" s="27"/>
      <c r="E13" s="22"/>
      <c r="F13" s="22"/>
      <c r="G13" s="104"/>
      <c r="H13" s="22"/>
      <c r="I13" s="22"/>
      <c r="J13" s="28"/>
      <c r="K13" s="29">
        <v>0</v>
      </c>
      <c r="L13" s="29">
        <v>0</v>
      </c>
      <c r="M13" s="29">
        <v>0</v>
      </c>
      <c r="N13" s="111">
        <f t="shared" si="0"/>
        <v>0</v>
      </c>
    </row>
    <row r="14" spans="2:18" x14ac:dyDescent="0.25">
      <c r="B14" s="26">
        <v>8</v>
      </c>
      <c r="C14" s="27"/>
      <c r="D14" s="27"/>
      <c r="E14" s="22"/>
      <c r="F14" s="22"/>
      <c r="G14" s="104"/>
      <c r="H14" s="22"/>
      <c r="I14" s="22"/>
      <c r="J14" s="28"/>
      <c r="K14" s="23">
        <v>0</v>
      </c>
      <c r="L14" s="23">
        <v>0</v>
      </c>
      <c r="M14" s="23">
        <v>0</v>
      </c>
      <c r="N14" s="111">
        <f t="shared" si="0"/>
        <v>0</v>
      </c>
    </row>
    <row r="15" spans="2:18" x14ac:dyDescent="0.25">
      <c r="B15" s="19">
        <v>9</v>
      </c>
      <c r="C15" s="27"/>
      <c r="D15" s="27"/>
      <c r="E15" s="22"/>
      <c r="F15" s="22"/>
      <c r="G15" s="104"/>
      <c r="H15" s="22"/>
      <c r="I15" s="22"/>
      <c r="J15" s="28"/>
      <c r="K15" s="23">
        <v>0</v>
      </c>
      <c r="L15" s="23">
        <v>0</v>
      </c>
      <c r="M15" s="23">
        <v>0</v>
      </c>
      <c r="N15" s="111">
        <f t="shared" si="0"/>
        <v>0</v>
      </c>
    </row>
    <row r="16" spans="2:18" x14ac:dyDescent="0.25">
      <c r="B16" s="19">
        <v>10</v>
      </c>
      <c r="C16" s="27"/>
      <c r="D16" s="27"/>
      <c r="E16" s="22"/>
      <c r="F16" s="22"/>
      <c r="G16" s="104"/>
      <c r="H16" s="22"/>
      <c r="I16" s="22"/>
      <c r="J16" s="28"/>
      <c r="K16" s="23">
        <v>0</v>
      </c>
      <c r="L16" s="23">
        <v>0</v>
      </c>
      <c r="M16" s="23">
        <v>0</v>
      </c>
      <c r="N16" s="111">
        <f t="shared" si="0"/>
        <v>0</v>
      </c>
    </row>
    <row r="17" spans="2:14" x14ac:dyDescent="0.25">
      <c r="B17" s="19">
        <v>11</v>
      </c>
      <c r="C17" s="27"/>
      <c r="D17" s="27"/>
      <c r="E17" s="22"/>
      <c r="F17" s="22"/>
      <c r="G17" s="104"/>
      <c r="H17" s="22"/>
      <c r="I17" s="22"/>
      <c r="J17" s="28"/>
      <c r="K17" s="23">
        <v>0</v>
      </c>
      <c r="L17" s="23">
        <v>0</v>
      </c>
      <c r="M17" s="23">
        <v>0</v>
      </c>
      <c r="N17" s="111">
        <f t="shared" si="0"/>
        <v>0</v>
      </c>
    </row>
    <row r="18" spans="2:14" x14ac:dyDescent="0.25">
      <c r="B18" s="19">
        <v>12</v>
      </c>
      <c r="C18" s="27"/>
      <c r="D18" s="27"/>
      <c r="E18" s="22"/>
      <c r="F18" s="22"/>
      <c r="G18" s="104"/>
      <c r="H18" s="22"/>
      <c r="I18" s="22"/>
      <c r="J18" s="28"/>
      <c r="K18" s="23">
        <v>0</v>
      </c>
      <c r="L18" s="23">
        <v>0</v>
      </c>
      <c r="M18" s="23">
        <v>0</v>
      </c>
      <c r="N18" s="111">
        <f t="shared" si="0"/>
        <v>0</v>
      </c>
    </row>
    <row r="19" spans="2:14" x14ac:dyDescent="0.25">
      <c r="B19" s="19">
        <v>13</v>
      </c>
      <c r="C19" s="27"/>
      <c r="D19" s="27"/>
      <c r="E19" s="22"/>
      <c r="F19" s="22"/>
      <c r="G19" s="104"/>
      <c r="H19" s="22"/>
      <c r="I19" s="22"/>
      <c r="J19" s="28"/>
      <c r="K19" s="29">
        <v>0</v>
      </c>
      <c r="L19" s="29">
        <v>0</v>
      </c>
      <c r="M19" s="29">
        <v>0</v>
      </c>
      <c r="N19" s="111">
        <f t="shared" si="0"/>
        <v>0</v>
      </c>
    </row>
    <row r="20" spans="2:14" x14ac:dyDescent="0.25">
      <c r="B20" s="26">
        <v>14</v>
      </c>
      <c r="C20" s="27"/>
      <c r="D20" s="27"/>
      <c r="E20" s="22"/>
      <c r="F20" s="22"/>
      <c r="G20" s="104"/>
      <c r="H20" s="22"/>
      <c r="I20" s="22"/>
      <c r="J20" s="28"/>
      <c r="K20" s="23">
        <v>0</v>
      </c>
      <c r="L20" s="23">
        <v>0</v>
      </c>
      <c r="M20" s="23">
        <v>0</v>
      </c>
      <c r="N20" s="111">
        <f t="shared" si="0"/>
        <v>0</v>
      </c>
    </row>
    <row r="21" spans="2:14" x14ac:dyDescent="0.25">
      <c r="B21" s="26">
        <v>15</v>
      </c>
      <c r="C21" s="27"/>
      <c r="D21" s="27"/>
      <c r="E21" s="22"/>
      <c r="F21" s="22"/>
      <c r="G21" s="104"/>
      <c r="H21" s="22"/>
      <c r="I21" s="22"/>
      <c r="J21" s="28"/>
      <c r="K21" s="23">
        <v>0</v>
      </c>
      <c r="L21" s="23">
        <v>0</v>
      </c>
      <c r="M21" s="23">
        <v>0</v>
      </c>
      <c r="N21" s="111">
        <f t="shared" si="0"/>
        <v>0</v>
      </c>
    </row>
    <row r="22" spans="2:14" ht="15.75" thickBot="1" x14ac:dyDescent="0.3">
      <c r="B22" s="32">
        <v>16</v>
      </c>
      <c r="C22" s="33"/>
      <c r="D22" s="33"/>
      <c r="E22" s="34"/>
      <c r="F22" s="34"/>
      <c r="G22" s="105"/>
      <c r="H22" s="34"/>
      <c r="I22" s="34"/>
      <c r="J22" s="34"/>
      <c r="K22" s="35">
        <v>0</v>
      </c>
      <c r="L22" s="35">
        <v>0</v>
      </c>
      <c r="M22" s="35">
        <v>0</v>
      </c>
      <c r="N22" s="112">
        <f>K22+L22+M22</f>
        <v>0</v>
      </c>
    </row>
    <row r="23" spans="2:14" x14ac:dyDescent="0.25">
      <c r="I23" s="9" t="s">
        <v>24</v>
      </c>
      <c r="J23" s="9"/>
      <c r="K23" s="31">
        <f>SUM(K7:K22)</f>
        <v>0</v>
      </c>
      <c r="L23" s="31">
        <f>SUM(L7:L22)</f>
        <v>0</v>
      </c>
      <c r="M23" s="31">
        <f>SUM(M7:M22)</f>
        <v>0</v>
      </c>
      <c r="N23" s="31">
        <f>SUM(N7:N22)</f>
        <v>0</v>
      </c>
    </row>
    <row r="24" spans="2:14" x14ac:dyDescent="0.25">
      <c r="I24" s="9" t="s">
        <v>43</v>
      </c>
      <c r="J24" s="9"/>
      <c r="K24" s="8" t="b">
        <f>ROUND(K23,0.05)=ROUND('All Table 1 RevExpend'!H17,0.05)</f>
        <v>1</v>
      </c>
      <c r="L24" s="8" t="b">
        <f>ROUND(L23,0.05)=ROUND('All Table 1 RevExpend'!H38,0.05)</f>
        <v>1</v>
      </c>
    </row>
    <row r="26" spans="2:14" ht="13.5" customHeight="1" x14ac:dyDescent="0.25"/>
    <row r="27" spans="2:14" hidden="1" x14ac:dyDescent="0.25">
      <c r="B27" s="2"/>
      <c r="C27" s="2" t="s">
        <v>26</v>
      </c>
      <c r="D27" s="2" t="s">
        <v>39</v>
      </c>
      <c r="H27" s="2" t="s">
        <v>44</v>
      </c>
      <c r="J27" s="2" t="s">
        <v>193</v>
      </c>
    </row>
    <row r="28" spans="2:14" hidden="1" x14ac:dyDescent="0.25">
      <c r="B28" s="10"/>
      <c r="C28" s="20" t="s">
        <v>155</v>
      </c>
      <c r="D28" s="20" t="s">
        <v>84</v>
      </c>
      <c r="E28" s="10"/>
      <c r="H28" s="21" t="s">
        <v>1</v>
      </c>
      <c r="J28" s="21" t="s">
        <v>190</v>
      </c>
    </row>
    <row r="29" spans="2:14" hidden="1" x14ac:dyDescent="0.25">
      <c r="B29" s="10"/>
      <c r="C29" s="20" t="s">
        <v>2</v>
      </c>
      <c r="D29" s="20" t="s">
        <v>85</v>
      </c>
      <c r="E29" s="10"/>
      <c r="H29" s="21" t="s">
        <v>3</v>
      </c>
      <c r="J29" s="21" t="s">
        <v>191</v>
      </c>
    </row>
    <row r="30" spans="2:14" hidden="1" x14ac:dyDescent="0.25">
      <c r="B30" s="10"/>
      <c r="C30" s="20" t="s">
        <v>21</v>
      </c>
      <c r="D30" s="20" t="s">
        <v>6</v>
      </c>
      <c r="E30" s="10"/>
      <c r="H30" s="21" t="s">
        <v>5</v>
      </c>
      <c r="J30" s="21" t="s">
        <v>192</v>
      </c>
    </row>
    <row r="31" spans="2:14" hidden="1" x14ac:dyDescent="0.25">
      <c r="B31" s="10"/>
      <c r="C31" s="20" t="s">
        <v>22</v>
      </c>
      <c r="D31" s="20" t="s">
        <v>183</v>
      </c>
      <c r="E31" s="10"/>
      <c r="H31" s="21" t="s">
        <v>7</v>
      </c>
      <c r="J31" s="21"/>
    </row>
    <row r="32" spans="2:14" hidden="1" x14ac:dyDescent="0.25">
      <c r="B32" s="10"/>
      <c r="C32" s="20" t="s">
        <v>23</v>
      </c>
      <c r="D32" s="20" t="s">
        <v>10</v>
      </c>
      <c r="E32" s="10"/>
      <c r="H32" s="21" t="s">
        <v>80</v>
      </c>
      <c r="J32" s="21"/>
    </row>
    <row r="33" spans="2:10" hidden="1" x14ac:dyDescent="0.25">
      <c r="B33" s="10"/>
      <c r="C33" s="20" t="s">
        <v>4</v>
      </c>
      <c r="D33" s="20" t="s">
        <v>8</v>
      </c>
      <c r="E33" s="10"/>
      <c r="H33" s="21" t="s">
        <v>81</v>
      </c>
      <c r="J33" s="21"/>
    </row>
    <row r="34" spans="2:10" hidden="1" x14ac:dyDescent="0.25">
      <c r="B34" s="10"/>
      <c r="C34" s="20" t="s">
        <v>6</v>
      </c>
      <c r="D34" s="20"/>
      <c r="E34" s="10"/>
      <c r="H34" s="21" t="s">
        <v>9</v>
      </c>
    </row>
    <row r="35" spans="2:10" hidden="1" x14ac:dyDescent="0.25">
      <c r="B35" s="10"/>
      <c r="C35" s="20" t="s">
        <v>153</v>
      </c>
      <c r="D35" s="20"/>
      <c r="E35" s="10"/>
      <c r="H35" s="21" t="s">
        <v>82</v>
      </c>
    </row>
    <row r="36" spans="2:10" hidden="1" x14ac:dyDescent="0.25">
      <c r="B36" s="10"/>
      <c r="C36" s="20" t="s">
        <v>8</v>
      </c>
      <c r="D36" s="20"/>
      <c r="E36" s="10"/>
      <c r="H36" s="21" t="s">
        <v>8</v>
      </c>
    </row>
    <row r="37" spans="2:10" hidden="1" x14ac:dyDescent="0.25">
      <c r="B37" s="10"/>
      <c r="C37" s="10"/>
      <c r="D37" s="20"/>
      <c r="E37" s="10"/>
      <c r="H37" s="21"/>
    </row>
    <row r="38" spans="2:10" x14ac:dyDescent="0.25">
      <c r="B38" s="10"/>
      <c r="C38" s="10"/>
      <c r="D38" s="20"/>
      <c r="E38" s="10"/>
      <c r="H38" s="21"/>
    </row>
    <row r="39" spans="2:10" x14ac:dyDescent="0.25">
      <c r="B39" s="10"/>
      <c r="C39" s="10"/>
      <c r="D39" s="20"/>
      <c r="E39" s="10"/>
      <c r="H39" s="21"/>
    </row>
    <row r="40" spans="2:10" x14ac:dyDescent="0.25">
      <c r="B40" s="10"/>
      <c r="C40" s="10"/>
      <c r="D40" s="20"/>
      <c r="E40" s="10"/>
    </row>
    <row r="41" spans="2:10" x14ac:dyDescent="0.25">
      <c r="B41" s="10"/>
      <c r="C41" s="10"/>
      <c r="D41" s="20"/>
      <c r="E41" s="10"/>
    </row>
    <row r="42" spans="2:10" x14ac:dyDescent="0.25">
      <c r="B42" s="10"/>
      <c r="C42" s="10"/>
      <c r="D42" s="10"/>
      <c r="E42" s="10"/>
    </row>
    <row r="43" spans="2:10" x14ac:dyDescent="0.25">
      <c r="B43" s="10"/>
      <c r="C43" s="10"/>
      <c r="D43" s="10"/>
      <c r="E43" s="10"/>
    </row>
  </sheetData>
  <mergeCells count="4">
    <mergeCell ref="B2:N2"/>
    <mergeCell ref="B3:N3"/>
    <mergeCell ref="B4:N4"/>
    <mergeCell ref="B5:N5"/>
  </mergeCells>
  <conditionalFormatting sqref="K24:N24">
    <cfRule type="containsText" dxfId="21" priority="4" operator="containsText" text="false">
      <formula>NOT(ISERROR(SEARCH("false",K24)))</formula>
    </cfRule>
    <cfRule type="containsText" dxfId="20" priority="5" operator="containsText" text="true">
      <formula>NOT(ISERROR(SEARCH("true",K24)))</formula>
    </cfRule>
    <cfRule type="containsText" dxfId="19" priority="8" operator="containsText" text="False">
      <formula>NOT(ISERROR(SEARCH("False",K24)))</formula>
    </cfRule>
    <cfRule type="containsText" dxfId="18" priority="9" operator="containsText" text="true">
      <formula>NOT(ISERROR(SEARCH("true",K24)))</formula>
    </cfRule>
    <cfRule type="containsText" dxfId="17" priority="10" operator="containsText" text="true">
      <formula>NOT(ISERROR(SEARCH("true",K24)))</formula>
    </cfRule>
    <cfRule type="containsText" dxfId="16" priority="11" operator="containsText" text="FALSE">
      <formula>NOT(ISERROR(SEARCH("FALSE",K24)))</formula>
    </cfRule>
  </conditionalFormatting>
  <conditionalFormatting sqref="L24:N24">
    <cfRule type="containsText" dxfId="15" priority="6" operator="containsText" text="false">
      <formula>NOT(ISERROR(SEARCH("false",L24)))</formula>
    </cfRule>
    <cfRule type="containsText" dxfId="14" priority="7" operator="containsText" text="true">
      <formula>NOT(ISERROR(SEARCH("true",L24)))</formula>
    </cfRule>
  </conditionalFormatting>
  <dataValidations count="4">
    <dataValidation type="list" allowBlank="1" showInputMessage="1" showErrorMessage="1" sqref="C7:C22" xr:uid="{00000000-0002-0000-0700-000000000000}">
      <formula1>$C$28:$C$36</formula1>
    </dataValidation>
    <dataValidation type="list" allowBlank="1" showInputMessage="1" showErrorMessage="1" sqref="H7:H22" xr:uid="{00000000-0002-0000-0700-000001000000}">
      <formula1>$H$28:$H$36</formula1>
    </dataValidation>
    <dataValidation type="list" allowBlank="1" showInputMessage="1" showErrorMessage="1" sqref="D7:D22" xr:uid="{00000000-0002-0000-0700-000003000000}">
      <formula1>$D$28:$D$34</formula1>
    </dataValidation>
    <dataValidation type="list" allowBlank="1" showInputMessage="1" showErrorMessage="1" sqref="J7:J22" xr:uid="{60EC7A0A-4EA1-4B2D-A4BC-E64E2CE17DD0}">
      <formula1>$J$28:$J$30</formula1>
    </dataValidation>
  </dataValidations>
  <printOptions horizontalCentered="1"/>
  <pageMargins left="0.2" right="0.2" top="0.5" bottom="0.25" header="0.3" footer="0.3"/>
  <pageSetup scale="53"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1:N56"/>
  <sheetViews>
    <sheetView showGridLines="0" view="pageBreakPreview" topLeftCell="A14" zoomScaleNormal="100" zoomScaleSheetLayoutView="100" workbookViewId="0">
      <selection activeCell="B28" sqref="B28"/>
    </sheetView>
  </sheetViews>
  <sheetFormatPr defaultColWidth="9.140625" defaultRowHeight="15" x14ac:dyDescent="0.25"/>
  <cols>
    <col min="1" max="1" width="3.85546875" customWidth="1"/>
    <col min="2" max="2" width="2.5703125" bestFit="1" customWidth="1"/>
    <col min="3" max="3" width="11.85546875" customWidth="1"/>
    <col min="4" max="5" width="15.7109375" customWidth="1"/>
    <col min="6" max="6" width="1.7109375" customWidth="1"/>
    <col min="7" max="7" width="15.7109375" customWidth="1"/>
    <col min="8" max="8" width="2.140625" customWidth="1"/>
    <col min="9" max="9" width="29.7109375" customWidth="1"/>
    <col min="10" max="10" width="22" customWidth="1"/>
    <col min="11" max="11" width="1.5703125" customWidth="1"/>
  </cols>
  <sheetData>
    <row r="1" spans="1:14" ht="15" customHeight="1" x14ac:dyDescent="0.25"/>
    <row r="2" spans="1:14" ht="15" customHeight="1" x14ac:dyDescent="0.25">
      <c r="B2" s="143" t="s">
        <v>86</v>
      </c>
      <c r="C2" s="143"/>
      <c r="D2" s="143"/>
      <c r="E2" s="143"/>
      <c r="F2" s="143"/>
      <c r="G2" s="143"/>
      <c r="H2" s="143"/>
      <c r="I2" s="143"/>
      <c r="J2" s="143"/>
    </row>
    <row r="3" spans="1:14" ht="15" customHeight="1" x14ac:dyDescent="0.25">
      <c r="B3" s="143" t="s">
        <v>226</v>
      </c>
      <c r="C3" s="143"/>
      <c r="D3" s="143"/>
      <c r="E3" s="143"/>
      <c r="F3" s="143"/>
      <c r="G3" s="143"/>
      <c r="H3" s="143"/>
      <c r="I3" s="143"/>
      <c r="J3" s="143"/>
    </row>
    <row r="4" spans="1:14" ht="20.100000000000001" customHeight="1" x14ac:dyDescent="0.25">
      <c r="B4" s="198" t="s">
        <v>64</v>
      </c>
      <c r="C4" s="199"/>
      <c r="D4" s="199"/>
      <c r="E4" s="199"/>
      <c r="F4" s="199"/>
      <c r="G4" s="199"/>
      <c r="H4" s="199"/>
      <c r="I4" s="199"/>
      <c r="J4" s="199"/>
    </row>
    <row r="5" spans="1:14" x14ac:dyDescent="0.25">
      <c r="C5" s="18"/>
      <c r="D5" s="18"/>
      <c r="E5" s="18"/>
      <c r="F5" s="18"/>
      <c r="G5" s="18"/>
      <c r="H5" s="18"/>
      <c r="I5" s="18"/>
    </row>
    <row r="6" spans="1:14" x14ac:dyDescent="0.25">
      <c r="B6" s="118" t="s">
        <v>169</v>
      </c>
      <c r="C6" s="2" t="s">
        <v>170</v>
      </c>
      <c r="J6" s="25"/>
    </row>
    <row r="7" spans="1:14" x14ac:dyDescent="0.25">
      <c r="B7" s="118"/>
      <c r="C7" s="130" t="s">
        <v>175</v>
      </c>
      <c r="J7" s="25"/>
    </row>
    <row r="8" spans="1:14" x14ac:dyDescent="0.25">
      <c r="B8" s="118"/>
      <c r="C8" s="2"/>
      <c r="G8" s="1" t="s">
        <v>165</v>
      </c>
      <c r="J8" s="25"/>
    </row>
    <row r="9" spans="1:14" x14ac:dyDescent="0.25">
      <c r="A9" s="2"/>
      <c r="B9" s="122"/>
      <c r="C9" s="56"/>
      <c r="D9" s="114" t="s">
        <v>160</v>
      </c>
      <c r="E9" s="108">
        <f>'All Table 1 RevExpend'!J20</f>
        <v>0</v>
      </c>
      <c r="F9" s="2"/>
      <c r="G9" s="113">
        <v>0</v>
      </c>
    </row>
    <row r="10" spans="1:14" x14ac:dyDescent="0.25">
      <c r="B10" s="121"/>
      <c r="C10" s="56"/>
      <c r="D10" s="114" t="s">
        <v>161</v>
      </c>
      <c r="E10" s="108">
        <f>'All Table 1 RevExpend'!J41</f>
        <v>0</v>
      </c>
      <c r="F10" s="2"/>
      <c r="G10" s="113">
        <v>0</v>
      </c>
    </row>
    <row r="11" spans="1:14" s="2" customFormat="1" x14ac:dyDescent="0.25">
      <c r="B11" s="122"/>
      <c r="D11" s="56" t="s">
        <v>20</v>
      </c>
      <c r="E11" s="108">
        <f>E9+E10</f>
        <v>0</v>
      </c>
      <c r="G11" s="108">
        <f>G9+G10</f>
        <v>0</v>
      </c>
    </row>
    <row r="12" spans="1:14" s="2" customFormat="1" x14ac:dyDescent="0.25">
      <c r="B12" s="122"/>
    </row>
    <row r="13" spans="1:14" s="2" customFormat="1" x14ac:dyDescent="0.25">
      <c r="B13" s="117" t="s">
        <v>188</v>
      </c>
      <c r="C13" s="2" t="s">
        <v>176</v>
      </c>
    </row>
    <row r="14" spans="1:14" ht="57" customHeight="1" x14ac:dyDescent="0.25">
      <c r="B14" s="120"/>
      <c r="C14" s="186"/>
      <c r="D14" s="186"/>
      <c r="E14" s="186"/>
      <c r="F14" s="186"/>
      <c r="G14" s="186"/>
      <c r="H14" s="186"/>
      <c r="I14" s="186"/>
      <c r="J14" s="186"/>
      <c r="N14" t="s">
        <v>75</v>
      </c>
    </row>
    <row r="15" spans="1:14" x14ac:dyDescent="0.25">
      <c r="B15" s="121"/>
    </row>
    <row r="16" spans="1:14" ht="20.25" customHeight="1" x14ac:dyDescent="0.25">
      <c r="B16" s="118" t="s">
        <v>171</v>
      </c>
      <c r="C16" s="193" t="s">
        <v>147</v>
      </c>
      <c r="D16" s="200"/>
      <c r="E16" s="200"/>
      <c r="F16" s="200"/>
      <c r="G16" s="200"/>
      <c r="H16" s="200"/>
      <c r="I16" s="200"/>
      <c r="J16" s="200"/>
    </row>
    <row r="17" spans="2:10" x14ac:dyDescent="0.25">
      <c r="B17" s="121"/>
      <c r="C17" s="194" t="s">
        <v>142</v>
      </c>
      <c r="D17" s="196"/>
      <c r="E17" s="194" t="s">
        <v>136</v>
      </c>
      <c r="F17" s="195"/>
      <c r="G17" s="195"/>
      <c r="H17" s="196"/>
      <c r="I17" s="98" t="s">
        <v>151</v>
      </c>
      <c r="J17" s="86" t="s">
        <v>137</v>
      </c>
    </row>
    <row r="18" spans="2:10" ht="23.1" customHeight="1" x14ac:dyDescent="0.25">
      <c r="B18" s="121"/>
      <c r="C18" s="189"/>
      <c r="D18" s="201"/>
      <c r="E18" s="189"/>
      <c r="F18" s="190"/>
      <c r="G18" s="190"/>
      <c r="H18" s="201"/>
      <c r="I18" s="125">
        <v>0</v>
      </c>
      <c r="J18" s="93"/>
    </row>
    <row r="19" spans="2:10" ht="23.1" customHeight="1" x14ac:dyDescent="0.25">
      <c r="B19" s="121"/>
      <c r="C19" s="189"/>
      <c r="D19" s="201"/>
      <c r="E19" s="189"/>
      <c r="F19" s="190"/>
      <c r="G19" s="190"/>
      <c r="H19" s="201"/>
      <c r="I19" s="125">
        <v>0</v>
      </c>
      <c r="J19" s="93"/>
    </row>
    <row r="20" spans="2:10" ht="23.1" customHeight="1" x14ac:dyDescent="0.25">
      <c r="B20" s="121"/>
      <c r="C20" s="189"/>
      <c r="D20" s="201"/>
      <c r="E20" s="189"/>
      <c r="F20" s="190"/>
      <c r="G20" s="190"/>
      <c r="H20" s="201"/>
      <c r="I20" s="125">
        <v>0</v>
      </c>
      <c r="J20" s="93"/>
    </row>
    <row r="21" spans="2:10" ht="23.1" customHeight="1" x14ac:dyDescent="0.25">
      <c r="B21" s="121"/>
      <c r="C21" s="189"/>
      <c r="D21" s="201"/>
      <c r="E21" s="189"/>
      <c r="F21" s="190"/>
      <c r="G21" s="190"/>
      <c r="H21" s="201"/>
      <c r="I21" s="125">
        <v>0</v>
      </c>
      <c r="J21" s="93"/>
    </row>
    <row r="22" spans="2:10" ht="23.1" customHeight="1" x14ac:dyDescent="0.25">
      <c r="B22" s="121"/>
      <c r="C22" s="189"/>
      <c r="D22" s="201"/>
      <c r="E22" s="189"/>
      <c r="F22" s="190"/>
      <c r="G22" s="190"/>
      <c r="H22" s="201"/>
      <c r="I22" s="125">
        <v>0</v>
      </c>
      <c r="J22" s="93"/>
    </row>
    <row r="23" spans="2:10" ht="23.1" customHeight="1" x14ac:dyDescent="0.25">
      <c r="B23" s="121"/>
      <c r="C23" s="189"/>
      <c r="D23" s="201"/>
      <c r="E23" s="189"/>
      <c r="F23" s="190"/>
      <c r="G23" s="190"/>
      <c r="H23" s="201"/>
      <c r="I23" s="125">
        <v>0</v>
      </c>
      <c r="J23" s="93"/>
    </row>
    <row r="24" spans="2:10" ht="23.1" customHeight="1" x14ac:dyDescent="0.25">
      <c r="B24" s="121"/>
      <c r="C24" s="189"/>
      <c r="D24" s="201"/>
      <c r="E24" s="189"/>
      <c r="F24" s="190"/>
      <c r="G24" s="190"/>
      <c r="H24" s="201"/>
      <c r="I24" s="125">
        <v>0</v>
      </c>
      <c r="J24" s="93"/>
    </row>
    <row r="25" spans="2:10" ht="23.1" customHeight="1" x14ac:dyDescent="0.25">
      <c r="B25" s="121"/>
      <c r="C25" s="189"/>
      <c r="D25" s="201"/>
      <c r="E25" s="189"/>
      <c r="F25" s="190"/>
      <c r="G25" s="190"/>
      <c r="H25" s="201"/>
      <c r="I25" s="125">
        <v>0</v>
      </c>
      <c r="J25" s="93"/>
    </row>
    <row r="26" spans="2:10" x14ac:dyDescent="0.25">
      <c r="C26" s="102"/>
      <c r="D26" s="102"/>
      <c r="E26" s="102"/>
      <c r="F26" s="102"/>
      <c r="G26" s="102"/>
      <c r="H26" s="102"/>
      <c r="I26" s="102"/>
    </row>
    <row r="27" spans="2:10" x14ac:dyDescent="0.25">
      <c r="B27" s="17">
        <v>2</v>
      </c>
      <c r="C27" s="2" t="s">
        <v>159</v>
      </c>
      <c r="I27" s="249"/>
      <c r="J27" s="250"/>
    </row>
    <row r="28" spans="2:10" x14ac:dyDescent="0.25">
      <c r="C28" s="102"/>
      <c r="D28" s="102"/>
      <c r="E28" s="102"/>
      <c r="F28" s="102"/>
      <c r="G28" s="102"/>
      <c r="H28" s="102"/>
      <c r="I28" s="102"/>
    </row>
    <row r="29" spans="2:10" x14ac:dyDescent="0.25">
      <c r="B29" s="17">
        <v>3</v>
      </c>
      <c r="C29" s="2" t="s">
        <v>103</v>
      </c>
    </row>
    <row r="30" spans="2:10" ht="48.75" customHeight="1" x14ac:dyDescent="0.25">
      <c r="D30" s="9" t="s">
        <v>66</v>
      </c>
      <c r="E30" s="9" t="s">
        <v>67</v>
      </c>
      <c r="G30" s="25" t="s">
        <v>102</v>
      </c>
      <c r="I30" s="197" t="s">
        <v>114</v>
      </c>
      <c r="J30" s="197"/>
    </row>
    <row r="31" spans="2:10" x14ac:dyDescent="0.25">
      <c r="C31" s="50" t="s">
        <v>100</v>
      </c>
      <c r="D31" s="92"/>
      <c r="E31" s="92"/>
      <c r="F31" s="5"/>
      <c r="G31" s="92"/>
      <c r="H31" s="5"/>
      <c r="I31" s="242"/>
      <c r="J31" s="242"/>
    </row>
    <row r="32" spans="2:10" x14ac:dyDescent="0.25">
      <c r="C32" s="50" t="s">
        <v>101</v>
      </c>
      <c r="D32" s="92"/>
      <c r="E32" s="92"/>
      <c r="F32" s="5"/>
      <c r="G32" s="92"/>
      <c r="H32" s="5"/>
      <c r="I32" s="242"/>
      <c r="J32" s="242"/>
    </row>
    <row r="33" spans="3:10" x14ac:dyDescent="0.25">
      <c r="C33" s="50" t="s">
        <v>78</v>
      </c>
      <c r="D33" s="92"/>
      <c r="E33" s="92"/>
      <c r="F33" s="5"/>
      <c r="G33" s="92"/>
      <c r="H33" s="5"/>
      <c r="I33" s="242"/>
      <c r="J33" s="242"/>
    </row>
    <row r="55" spans="9:10" x14ac:dyDescent="0.25">
      <c r="I55" t="s">
        <v>17</v>
      </c>
      <c r="J55" t="s">
        <v>140</v>
      </c>
    </row>
    <row r="56" spans="9:10" x14ac:dyDescent="0.25">
      <c r="I56" t="s">
        <v>18</v>
      </c>
      <c r="J56" t="s">
        <v>144</v>
      </c>
    </row>
  </sheetData>
  <sheetProtection selectLockedCells="1"/>
  <mergeCells count="28">
    <mergeCell ref="I27:J27"/>
    <mergeCell ref="C23:D23"/>
    <mergeCell ref="E23:H23"/>
    <mergeCell ref="C24:D24"/>
    <mergeCell ref="E24:H24"/>
    <mergeCell ref="C25:D25"/>
    <mergeCell ref="E25:H25"/>
    <mergeCell ref="E20:H20"/>
    <mergeCell ref="C21:D21"/>
    <mergeCell ref="E21:H21"/>
    <mergeCell ref="C22:D22"/>
    <mergeCell ref="E22:H22"/>
    <mergeCell ref="I32:J32"/>
    <mergeCell ref="I33:J33"/>
    <mergeCell ref="B2:J2"/>
    <mergeCell ref="B3:J3"/>
    <mergeCell ref="B4:J4"/>
    <mergeCell ref="C19:D19"/>
    <mergeCell ref="E19:H19"/>
    <mergeCell ref="C20:D20"/>
    <mergeCell ref="I30:J30"/>
    <mergeCell ref="I31:J31"/>
    <mergeCell ref="C14:J14"/>
    <mergeCell ref="C16:J16"/>
    <mergeCell ref="C17:D17"/>
    <mergeCell ref="E17:H17"/>
    <mergeCell ref="C18:D18"/>
    <mergeCell ref="E18:H18"/>
  </mergeCells>
  <dataValidations count="2">
    <dataValidation type="list" allowBlank="1" showInputMessage="1" sqref="D31:E33 I27 G31:G33" xr:uid="{00000000-0002-0000-0800-000000000000}">
      <formula1>$I$55:$I$56</formula1>
    </dataValidation>
    <dataValidation type="list" allowBlank="1" showInputMessage="1" showErrorMessage="1" sqref="J18:J25" xr:uid="{00000000-0002-0000-0800-000001000000}">
      <formula1>$J$55:$J$56</formula1>
    </dataValidation>
  </dataValidations>
  <printOptions horizontalCentered="1"/>
  <pageMargins left="0.2" right="0.45" top="0.5" bottom="0.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Cover-Contact</vt:lpstr>
      <vt:lpstr>All Table 1 RevExpend</vt:lpstr>
      <vt:lpstr>BP Report</vt:lpstr>
      <vt:lpstr>BP Table 2 Expenditures</vt:lpstr>
      <vt:lpstr>LSR Report</vt:lpstr>
      <vt:lpstr>LSR Table 2 Expenditures</vt:lpstr>
      <vt:lpstr>Transit Report</vt:lpstr>
      <vt:lpstr>Transit Table 2 Expenditures</vt:lpstr>
      <vt:lpstr>Paratransit Report</vt:lpstr>
      <vt:lpstr>Paratransit Table 2</vt:lpstr>
      <vt:lpstr>'All Table 1 RevExpend'!Print_Area</vt:lpstr>
      <vt:lpstr>'BP Report'!Print_Area</vt:lpstr>
      <vt:lpstr>'BP Table 2 Expenditures'!Print_Area</vt:lpstr>
      <vt:lpstr>'Cover-Contact'!Print_Area</vt:lpstr>
      <vt:lpstr>'LSR Report'!Print_Area</vt:lpstr>
      <vt:lpstr>'LSR Table 2 Expenditures'!Print_Area</vt:lpstr>
      <vt:lpstr>'Paratransit Report'!Print_Area</vt:lpstr>
      <vt:lpstr>'Paratransit Table 2'!Print_Area</vt:lpstr>
      <vt:lpstr>'Transit Report'!Print_Area</vt:lpstr>
      <vt:lpstr>'Transit Table 2 Expenditures'!Print_Area</vt:lpstr>
      <vt:lpstr>'BP Report'!Print_Titles</vt:lpstr>
      <vt:lpstr>'Cover-Contact'!Print_Titles</vt:lpstr>
      <vt:lpstr>'LSR Report'!Print_Titles</vt:lpstr>
      <vt:lpstr>'Paratransit Report'!Print_Titles</vt:lpstr>
      <vt:lpstr>'Transit Report'!Print_Titles</vt:lpstr>
    </vt:vector>
  </TitlesOfParts>
  <Company>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2024-09-03T19:23:49Z</cp:lastPrinted>
  <dcterms:created xsi:type="dcterms:W3CDTF">2010-08-06T23:41:42Z</dcterms:created>
  <dcterms:modified xsi:type="dcterms:W3CDTF">2024-09-03T19:24:15Z</dcterms:modified>
</cp:coreProperties>
</file>